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09"/>
  </bookViews>
  <sheets>
    <sheet name="T-3.5" sheetId="13" r:id="rId1"/>
  </sheets>
  <definedNames>
    <definedName name="_xlnm.Print_Area" localSheetId="0">'T-3.5'!$A$1:$T$38</definedName>
  </definedNames>
  <calcPr calcId="152511"/>
</workbook>
</file>

<file path=xl/calcChain.xml><?xml version="1.0" encoding="utf-8"?>
<calcChain xmlns="http://schemas.openxmlformats.org/spreadsheetml/2006/main">
  <c r="F14" i="13"/>
  <c r="G14"/>
  <c r="H14"/>
  <c r="I14"/>
  <c r="J14"/>
  <c r="K14"/>
  <c r="L14"/>
  <c r="M14"/>
  <c r="N14"/>
  <c r="O14"/>
  <c r="P14"/>
  <c r="E14"/>
  <c r="P13" l="1"/>
  <c r="O13"/>
  <c r="N13"/>
  <c r="M13"/>
  <c r="J13"/>
  <c r="I13"/>
  <c r="H13"/>
  <c r="G33"/>
  <c r="E33" s="1"/>
  <c r="F33"/>
  <c r="G32"/>
  <c r="F32"/>
  <c r="G31"/>
  <c r="E31" s="1"/>
  <c r="F31"/>
  <c r="E32"/>
  <c r="H33"/>
  <c r="H32"/>
  <c r="H31"/>
  <c r="K33"/>
  <c r="K30" s="1"/>
  <c r="K32"/>
  <c r="K31"/>
  <c r="N32"/>
  <c r="N33"/>
  <c r="N31"/>
  <c r="F29"/>
  <c r="F28"/>
  <c r="E28" s="1"/>
  <c r="F27"/>
  <c r="E27" s="1"/>
  <c r="G28"/>
  <c r="G29"/>
  <c r="G27"/>
  <c r="E29"/>
  <c r="H29"/>
  <c r="H28"/>
  <c r="H27"/>
  <c r="K29"/>
  <c r="K28"/>
  <c r="K27"/>
  <c r="K26" s="1"/>
  <c r="N28"/>
  <c r="N29"/>
  <c r="N27"/>
  <c r="F25"/>
  <c r="F24"/>
  <c r="F23"/>
  <c r="E23" s="1"/>
  <c r="F22"/>
  <c r="F19" s="1"/>
  <c r="F21"/>
  <c r="F20"/>
  <c r="G21"/>
  <c r="G22"/>
  <c r="G23"/>
  <c r="G24"/>
  <c r="G25"/>
  <c r="E25" s="1"/>
  <c r="G20"/>
  <c r="E21"/>
  <c r="E20"/>
  <c r="H25"/>
  <c r="H24"/>
  <c r="H23"/>
  <c r="H22"/>
  <c r="H19" s="1"/>
  <c r="H21"/>
  <c r="H20"/>
  <c r="K25"/>
  <c r="K24"/>
  <c r="K23"/>
  <c r="K22"/>
  <c r="K21"/>
  <c r="K20"/>
  <c r="N21"/>
  <c r="N22"/>
  <c r="N23"/>
  <c r="N24"/>
  <c r="N19" s="1"/>
  <c r="N25"/>
  <c r="N20"/>
  <c r="F17"/>
  <c r="F16"/>
  <c r="E16" s="1"/>
  <c r="F15"/>
  <c r="G17"/>
  <c r="G16"/>
  <c r="E18"/>
  <c r="G15"/>
  <c r="E15"/>
  <c r="H16"/>
  <c r="H15"/>
  <c r="K18"/>
  <c r="K17"/>
  <c r="K16"/>
  <c r="K15"/>
  <c r="N16"/>
  <c r="N17"/>
  <c r="N15"/>
  <c r="F30"/>
  <c r="H30"/>
  <c r="I30"/>
  <c r="J30"/>
  <c r="L30"/>
  <c r="M30"/>
  <c r="O30"/>
  <c r="P30"/>
  <c r="G26"/>
  <c r="H26"/>
  <c r="I26"/>
  <c r="J26"/>
  <c r="L26"/>
  <c r="M26"/>
  <c r="N26"/>
  <c r="O26"/>
  <c r="P26"/>
  <c r="I19"/>
  <c r="J19"/>
  <c r="L19"/>
  <c r="M19"/>
  <c r="O19"/>
  <c r="P19"/>
  <c r="E30" l="1"/>
  <c r="G30"/>
  <c r="L13"/>
  <c r="F26"/>
  <c r="F13" s="1"/>
  <c r="K19"/>
  <c r="K13" s="1"/>
  <c r="G19"/>
  <c r="G13" s="1"/>
  <c r="E17"/>
  <c r="N30"/>
  <c r="E26"/>
  <c r="E22"/>
  <c r="E24"/>
  <c r="E19" s="1"/>
  <c r="E13" l="1"/>
</calcChain>
</file>

<file path=xl/sharedStrings.xml><?xml version="1.0" encoding="utf-8"?>
<sst xmlns="http://schemas.openxmlformats.org/spreadsheetml/2006/main" count="103" uniqueCount="73">
  <si>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</si>
  <si>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</si>
  <si>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</si>
  <si>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</si>
  <si>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</si>
  <si>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</si>
  <si>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</si>
  <si>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</si>
  <si>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</si>
  <si>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</si>
  <si>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</si>
  <si>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</si>
  <si>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</si>
  <si>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</si>
  <si>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</si>
  <si>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</si>
  <si>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</si>
  <si>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</si>
  <si>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</si>
  <si>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</si>
  <si>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>ชั้นเรียน</t>
  </si>
  <si>
    <t>Grade</t>
  </si>
  <si>
    <t>สังกัด  Jurisdiction</t>
  </si>
  <si>
    <t xml:space="preserve">ตาราง     </t>
  </si>
  <si>
    <t>เด็กเล็ก</t>
  </si>
  <si>
    <t>ประถม 1</t>
  </si>
  <si>
    <t>ประถม 2</t>
  </si>
  <si>
    <t>Pre- primary</t>
  </si>
  <si>
    <t>Pratom 1</t>
  </si>
  <si>
    <t>Pratom 2</t>
  </si>
  <si>
    <t>Kindergarten 1</t>
  </si>
  <si>
    <t>Kindergarten 2</t>
  </si>
  <si>
    <t>Kindergarten 3</t>
  </si>
  <si>
    <t>รวมยอด</t>
  </si>
  <si>
    <t xml:space="preserve">Department of Local </t>
  </si>
  <si>
    <t>Administration</t>
  </si>
  <si>
    <t>กรมส่งเสริม</t>
  </si>
  <si>
    <t>มัธยม 1</t>
  </si>
  <si>
    <t>มัธยม 2</t>
  </si>
  <si>
    <t>มัธยม 3</t>
  </si>
  <si>
    <t>ประถม 3</t>
  </si>
  <si>
    <t>ประถม 4</t>
  </si>
  <si>
    <t>ประถม 5</t>
  </si>
  <si>
    <t>ประถม 6</t>
  </si>
  <si>
    <t>มัธยม 4</t>
  </si>
  <si>
    <t>มัธยม 5</t>
  </si>
  <si>
    <t>มัธยม 6</t>
  </si>
  <si>
    <t>Matayom 1</t>
  </si>
  <si>
    <t>Matayom 4</t>
  </si>
  <si>
    <t>มัธยมต้น</t>
  </si>
  <si>
    <t>มัธยมปลาย</t>
  </si>
  <si>
    <t>การปกครองท้องถิ่น</t>
  </si>
  <si>
    <t>Pratom 3</t>
  </si>
  <si>
    <t>Pratom 4</t>
  </si>
  <si>
    <t>Pratom 5</t>
  </si>
  <si>
    <t>Pratom 6</t>
  </si>
  <si>
    <t>Matayom 2</t>
  </si>
  <si>
    <t>Matayom 3</t>
  </si>
  <si>
    <t>Matayom 5</t>
  </si>
  <si>
    <t>Matayom 6</t>
  </si>
  <si>
    <t>อนุบาล 1</t>
  </si>
  <si>
    <t>อนุบาล 2</t>
  </si>
  <si>
    <t>อนุบาล 3</t>
  </si>
  <si>
    <t xml:space="preserve">Table </t>
  </si>
  <si>
    <t xml:space="preserve">              กรมส่งเสริมการปกครองส่วนท้องถิ่น</t>
  </si>
  <si>
    <t xml:space="preserve">              Department of Local Administration</t>
  </si>
  <si>
    <t>-</t>
  </si>
  <si>
    <t xml:space="preserve">     ที่มา:  สำนักงานเขตพื้นที่การศึกษาประถมศึกษาสุราษฎร์ธานี เขต 1 , 2 ,3</t>
  </si>
  <si>
    <t xml:space="preserve">              สำนักงานเขตพื้นที่การศึกษามัธยมศึกษาเขต11 สุราษฎร์ธานี </t>
  </si>
  <si>
    <t>Source: Surat Thani Primary Educational Service Area Office, Area 1, 2, 3</t>
  </si>
  <si>
    <t xml:space="preserve">            Surat Thani Secondary Educational Service Area Office, Area 11</t>
  </si>
  <si>
    <t>นักเรียน จำแนกตามสังกัด เพศ และชั้นเรียน ปีการศึกษา 2559</t>
  </si>
  <si>
    <t>Student by Jurisdiction, Sex and Grade: Academic Year 2016</t>
  </si>
</sst>
</file>

<file path=xl/styles.xml><?xml version="1.0" encoding="utf-8"?>
<styleSheet xmlns="http://schemas.openxmlformats.org/spreadsheetml/2006/main">
  <numFmts count="1">
    <numFmt numFmtId="188" formatCode="0.0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Border="1"/>
    <xf numFmtId="0" fontId="5" fillId="0" borderId="0" xfId="0" applyFont="1" applyBorder="1"/>
    <xf numFmtId="0" fontId="4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2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88" fontId="2" fillId="0" borderId="0" xfId="0" applyNumberFormat="1" applyFont="1" applyBorder="1" applyAlignment="1">
      <alignment horizontal="center"/>
    </xf>
    <xf numFmtId="0" fontId="6" fillId="0" borderId="0" xfId="0" applyFont="1"/>
    <xf numFmtId="0" fontId="6" fillId="0" borderId="9" xfId="0" applyFont="1" applyBorder="1"/>
    <xf numFmtId="0" fontId="6" fillId="0" borderId="11" xfId="0" applyFont="1" applyBorder="1"/>
    <xf numFmtId="0" fontId="6" fillId="0" borderId="10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2" xfId="0" applyFont="1" applyBorder="1"/>
    <xf numFmtId="3" fontId="7" fillId="0" borderId="4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1045362</xdr:colOff>
      <xdr:row>0</xdr:row>
      <xdr:rowOff>144956</xdr:rowOff>
    </xdr:from>
    <xdr:to>
      <xdr:col>20</xdr:col>
      <xdr:colOff>82146</xdr:colOff>
      <xdr:row>37</xdr:row>
      <xdr:rowOff>171923</xdr:rowOff>
    </xdr:to>
    <xdr:grpSp>
      <xdr:nvGrpSpPr>
        <xdr:cNvPr id="9" name="Group 209"/>
        <xdr:cNvGrpSpPr>
          <a:grpSpLocks/>
        </xdr:cNvGrpSpPr>
      </xdr:nvGrpSpPr>
      <xdr:grpSpPr bwMode="auto">
        <a:xfrm>
          <a:off x="9379737" y="144956"/>
          <a:ext cx="882253" cy="6218217"/>
          <a:chOff x="982" y="6"/>
          <a:chExt cx="57" cy="705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82" y="87"/>
            <a:ext cx="50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2" y="671"/>
            <a:ext cx="4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681" y="340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8"/>
  <sheetViews>
    <sheetView showGridLines="0" tabSelected="1" view="pageBreakPreview" zoomScale="80" zoomScaleNormal="80" zoomScaleSheetLayoutView="80" workbookViewId="0">
      <selection activeCell="W27" sqref="W27"/>
    </sheetView>
  </sheetViews>
  <sheetFormatPr defaultRowHeight="21.75"/>
  <cols>
    <col min="1" max="1" width="1.7109375" style="3" customWidth="1"/>
    <col min="2" max="2" width="5.85546875" style="3" customWidth="1"/>
    <col min="3" max="3" width="4.42578125" style="3" customWidth="1"/>
    <col min="4" max="4" width="4.5703125" style="3" customWidth="1"/>
    <col min="5" max="16" width="8.85546875" style="3" customWidth="1"/>
    <col min="17" max="17" width="1.140625" style="3" customWidth="1"/>
    <col min="18" max="18" width="15.7109375" style="3" customWidth="1"/>
    <col min="19" max="19" width="2.28515625" style="3" customWidth="1"/>
    <col min="20" max="20" width="9.5703125" style="3" customWidth="1"/>
    <col min="21" max="16384" width="9.140625" style="3"/>
  </cols>
  <sheetData>
    <row r="1" spans="1:19" s="7" customFormat="1">
      <c r="B1" s="7" t="s">
        <v>23</v>
      </c>
      <c r="C1" s="10">
        <v>3.5</v>
      </c>
      <c r="D1" s="7" t="s">
        <v>71</v>
      </c>
    </row>
    <row r="2" spans="1:19" s="1" customFormat="1" ht="17.25" customHeight="1">
      <c r="B2" s="7" t="s">
        <v>63</v>
      </c>
      <c r="C2" s="10">
        <v>3.5</v>
      </c>
      <c r="D2" s="7" t="s">
        <v>72</v>
      </c>
      <c r="E2" s="7"/>
    </row>
    <row r="3" spans="1:19" ht="0.75" customHeight="1"/>
    <row r="4" spans="1:19" s="16" customFormat="1" ht="15" customHeight="1">
      <c r="A4" s="41" t="s">
        <v>20</v>
      </c>
      <c r="B4" s="41"/>
      <c r="C4" s="41"/>
      <c r="D4" s="42"/>
      <c r="E4" s="26"/>
      <c r="F4" s="13"/>
      <c r="G4" s="27"/>
      <c r="H4" s="39" t="s">
        <v>22</v>
      </c>
      <c r="I4" s="40"/>
      <c r="J4" s="40"/>
      <c r="K4" s="40"/>
      <c r="L4" s="40"/>
      <c r="M4" s="40"/>
      <c r="N4" s="40"/>
      <c r="O4" s="40"/>
      <c r="P4" s="40"/>
      <c r="Q4" s="47" t="s">
        <v>21</v>
      </c>
      <c r="R4" s="41"/>
    </row>
    <row r="5" spans="1:19" s="16" customFormat="1" ht="15" customHeight="1">
      <c r="A5" s="43"/>
      <c r="B5" s="43"/>
      <c r="C5" s="43"/>
      <c r="D5" s="44"/>
      <c r="E5" s="15"/>
      <c r="G5" s="17"/>
      <c r="H5" s="12"/>
      <c r="I5" s="13"/>
      <c r="J5" s="14"/>
      <c r="K5" s="59" t="s">
        <v>2</v>
      </c>
      <c r="L5" s="60"/>
      <c r="M5" s="61"/>
      <c r="N5" s="12"/>
      <c r="O5" s="13"/>
      <c r="P5" s="14"/>
      <c r="Q5" s="48"/>
      <c r="R5" s="58"/>
    </row>
    <row r="6" spans="1:19" s="16" customFormat="1" ht="15.75" customHeight="1">
      <c r="A6" s="43"/>
      <c r="B6" s="43"/>
      <c r="C6" s="43"/>
      <c r="D6" s="44"/>
      <c r="E6" s="50"/>
      <c r="F6" s="51"/>
      <c r="G6" s="52"/>
      <c r="H6" s="50" t="s">
        <v>0</v>
      </c>
      <c r="I6" s="51"/>
      <c r="J6" s="52"/>
      <c r="K6" s="50" t="s">
        <v>3</v>
      </c>
      <c r="L6" s="51"/>
      <c r="M6" s="52"/>
      <c r="N6" s="50" t="s">
        <v>36</v>
      </c>
      <c r="O6" s="51"/>
      <c r="P6" s="52"/>
      <c r="Q6" s="48"/>
      <c r="R6" s="58"/>
    </row>
    <row r="7" spans="1:19" s="16" customFormat="1" ht="17.25" customHeight="1">
      <c r="A7" s="43"/>
      <c r="B7" s="43"/>
      <c r="C7" s="43"/>
      <c r="D7" s="44"/>
      <c r="E7" s="50"/>
      <c r="F7" s="51"/>
      <c r="G7" s="52"/>
      <c r="H7" s="50" t="s">
        <v>1</v>
      </c>
      <c r="I7" s="51"/>
      <c r="J7" s="52"/>
      <c r="K7" s="50" t="s">
        <v>4</v>
      </c>
      <c r="L7" s="51"/>
      <c r="M7" s="52"/>
      <c r="N7" s="50" t="s">
        <v>51</v>
      </c>
      <c r="O7" s="51"/>
      <c r="P7" s="52"/>
      <c r="Q7" s="48"/>
      <c r="R7" s="58"/>
    </row>
    <row r="8" spans="1:19" s="16" customFormat="1" ht="16.5" customHeight="1">
      <c r="A8" s="43"/>
      <c r="B8" s="43"/>
      <c r="C8" s="43"/>
      <c r="D8" s="44"/>
      <c r="E8" s="50" t="s">
        <v>7</v>
      </c>
      <c r="F8" s="51"/>
      <c r="G8" s="52"/>
      <c r="H8" s="50" t="s">
        <v>5</v>
      </c>
      <c r="I8" s="51"/>
      <c r="J8" s="52"/>
      <c r="K8" s="50" t="s">
        <v>9</v>
      </c>
      <c r="L8" s="51"/>
      <c r="M8" s="52"/>
      <c r="N8" s="50" t="s">
        <v>34</v>
      </c>
      <c r="O8" s="51"/>
      <c r="P8" s="52"/>
      <c r="Q8" s="48"/>
      <c r="R8" s="58"/>
    </row>
    <row r="9" spans="1:19" s="16" customFormat="1" ht="14.25" customHeight="1">
      <c r="A9" s="43"/>
      <c r="B9" s="43"/>
      <c r="C9" s="43"/>
      <c r="D9" s="44"/>
      <c r="E9" s="53" t="s">
        <v>8</v>
      </c>
      <c r="F9" s="54"/>
      <c r="G9" s="55"/>
      <c r="H9" s="53" t="s">
        <v>6</v>
      </c>
      <c r="I9" s="54"/>
      <c r="J9" s="55"/>
      <c r="K9" s="53" t="s">
        <v>6</v>
      </c>
      <c r="L9" s="54"/>
      <c r="M9" s="55"/>
      <c r="N9" s="50" t="s">
        <v>35</v>
      </c>
      <c r="O9" s="51"/>
      <c r="P9" s="52"/>
      <c r="Q9" s="48"/>
      <c r="R9" s="58"/>
    </row>
    <row r="10" spans="1:19" s="16" customFormat="1" ht="13.5" customHeight="1">
      <c r="A10" s="43"/>
      <c r="B10" s="43"/>
      <c r="C10" s="43"/>
      <c r="D10" s="44"/>
      <c r="E10" s="28" t="s">
        <v>7</v>
      </c>
      <c r="F10" s="23" t="s">
        <v>16</v>
      </c>
      <c r="G10" s="23" t="s">
        <v>17</v>
      </c>
      <c r="H10" s="29" t="s">
        <v>7</v>
      </c>
      <c r="I10" s="29" t="s">
        <v>16</v>
      </c>
      <c r="J10" s="23" t="s">
        <v>17</v>
      </c>
      <c r="K10" s="29" t="s">
        <v>7</v>
      </c>
      <c r="L10" s="29" t="s">
        <v>16</v>
      </c>
      <c r="M10" s="23" t="s">
        <v>17</v>
      </c>
      <c r="N10" s="29" t="s">
        <v>7</v>
      </c>
      <c r="O10" s="29" t="s">
        <v>16</v>
      </c>
      <c r="P10" s="29" t="s">
        <v>17</v>
      </c>
      <c r="Q10" s="48"/>
      <c r="R10" s="58"/>
    </row>
    <row r="11" spans="1:19" s="16" customFormat="1" ht="13.5" customHeight="1">
      <c r="A11" s="45"/>
      <c r="B11" s="45"/>
      <c r="C11" s="45"/>
      <c r="D11" s="46"/>
      <c r="E11" s="30" t="s">
        <v>8</v>
      </c>
      <c r="F11" s="31" t="s">
        <v>18</v>
      </c>
      <c r="G11" s="31" t="s">
        <v>19</v>
      </c>
      <c r="H11" s="30" t="s">
        <v>8</v>
      </c>
      <c r="I11" s="30" t="s">
        <v>18</v>
      </c>
      <c r="J11" s="31" t="s">
        <v>19</v>
      </c>
      <c r="K11" s="30" t="s">
        <v>8</v>
      </c>
      <c r="L11" s="30" t="s">
        <v>18</v>
      </c>
      <c r="M11" s="31" t="s">
        <v>19</v>
      </c>
      <c r="N11" s="30" t="s">
        <v>8</v>
      </c>
      <c r="O11" s="30" t="s">
        <v>18</v>
      </c>
      <c r="P11" s="31" t="s">
        <v>19</v>
      </c>
      <c r="Q11" s="49"/>
      <c r="R11" s="45"/>
    </row>
    <row r="12" spans="1:19" s="2" customFormat="1" ht="3" customHeight="1">
      <c r="A12" s="5"/>
      <c r="B12" s="5"/>
      <c r="C12" s="5"/>
      <c r="D12" s="6"/>
      <c r="E12" s="9"/>
      <c r="F12" s="8"/>
      <c r="G12" s="8"/>
      <c r="H12" s="9"/>
      <c r="I12" s="9"/>
      <c r="J12" s="8"/>
      <c r="K12" s="9"/>
      <c r="L12" s="9"/>
      <c r="M12" s="8"/>
      <c r="N12" s="9"/>
      <c r="O12" s="9"/>
      <c r="P12" s="8"/>
      <c r="Q12" s="4"/>
    </row>
    <row r="13" spans="1:19" s="20" customFormat="1" ht="16.5" customHeight="1">
      <c r="A13" s="56" t="s">
        <v>33</v>
      </c>
      <c r="B13" s="56"/>
      <c r="C13" s="56"/>
      <c r="D13" s="57"/>
      <c r="E13" s="18">
        <f>E14+E19+E26+E30</f>
        <v>199558</v>
      </c>
      <c r="F13" s="18">
        <f t="shared" ref="F13:P13" si="0">F14+F19+F26+F30</f>
        <v>97107</v>
      </c>
      <c r="G13" s="18">
        <f t="shared" si="0"/>
        <v>102451</v>
      </c>
      <c r="H13" s="18">
        <f t="shared" si="0"/>
        <v>137316</v>
      </c>
      <c r="I13" s="18">
        <f t="shared" si="0"/>
        <v>66965</v>
      </c>
      <c r="J13" s="18">
        <f t="shared" si="0"/>
        <v>70351</v>
      </c>
      <c r="K13" s="18">
        <f t="shared" si="0"/>
        <v>46684</v>
      </c>
      <c r="L13" s="18">
        <f t="shared" si="0"/>
        <v>22170</v>
      </c>
      <c r="M13" s="18">
        <f t="shared" si="0"/>
        <v>24514</v>
      </c>
      <c r="N13" s="18">
        <f t="shared" si="0"/>
        <v>15656</v>
      </c>
      <c r="O13" s="18">
        <f t="shared" si="0"/>
        <v>8036</v>
      </c>
      <c r="P13" s="18">
        <f t="shared" si="0"/>
        <v>7620</v>
      </c>
      <c r="Q13" s="32"/>
      <c r="R13" s="24" t="s">
        <v>8</v>
      </c>
      <c r="S13" s="22"/>
    </row>
    <row r="14" spans="1:19" s="20" customFormat="1" ht="15.75" customHeight="1">
      <c r="A14" s="33" t="s">
        <v>14</v>
      </c>
      <c r="B14" s="24"/>
      <c r="C14" s="24"/>
      <c r="D14" s="25"/>
      <c r="E14" s="18">
        <f>SUM(E15:E18)</f>
        <v>29447</v>
      </c>
      <c r="F14" s="18">
        <f t="shared" ref="F14:P14" si="1">SUM(F15:F18)</f>
        <v>15016</v>
      </c>
      <c r="G14" s="18">
        <f t="shared" si="1"/>
        <v>14431</v>
      </c>
      <c r="H14" s="18">
        <f t="shared" si="1"/>
        <v>15373</v>
      </c>
      <c r="I14" s="18">
        <f t="shared" si="1"/>
        <v>7922</v>
      </c>
      <c r="J14" s="18">
        <f t="shared" si="1"/>
        <v>7451</v>
      </c>
      <c r="K14" s="18">
        <f t="shared" si="1"/>
        <v>10570</v>
      </c>
      <c r="L14" s="18">
        <f t="shared" si="1"/>
        <v>5354</v>
      </c>
      <c r="M14" s="18">
        <f t="shared" si="1"/>
        <v>5216</v>
      </c>
      <c r="N14" s="18">
        <f t="shared" si="1"/>
        <v>3602</v>
      </c>
      <c r="O14" s="18">
        <f t="shared" si="1"/>
        <v>1804</v>
      </c>
      <c r="P14" s="18">
        <f t="shared" si="1"/>
        <v>1798</v>
      </c>
      <c r="Q14" s="33" t="s">
        <v>15</v>
      </c>
      <c r="R14" s="22"/>
      <c r="S14" s="22"/>
    </row>
    <row r="15" spans="1:19" s="20" customFormat="1" ht="13.5" customHeight="1">
      <c r="B15" s="20" t="s">
        <v>60</v>
      </c>
      <c r="D15" s="34"/>
      <c r="E15" s="19">
        <f>SUM(F15:G15)</f>
        <v>10905</v>
      </c>
      <c r="F15" s="19">
        <f>I15+L15+O15</f>
        <v>5570</v>
      </c>
      <c r="G15" s="19">
        <f>J15+M15+P15</f>
        <v>5335</v>
      </c>
      <c r="H15" s="19">
        <f>SUM(I15:J15)</f>
        <v>7477</v>
      </c>
      <c r="I15" s="19">
        <v>3841</v>
      </c>
      <c r="J15" s="19">
        <v>3636</v>
      </c>
      <c r="K15" s="19">
        <f>SUM(L15:M15)</f>
        <v>2017</v>
      </c>
      <c r="L15" s="19">
        <v>1031</v>
      </c>
      <c r="M15" s="19">
        <v>986</v>
      </c>
      <c r="N15" s="19">
        <f>SUM(O15:P15)</f>
        <v>1411</v>
      </c>
      <c r="O15" s="19">
        <v>698</v>
      </c>
      <c r="P15" s="19">
        <v>713</v>
      </c>
      <c r="Q15" s="32"/>
      <c r="R15" s="20" t="s">
        <v>30</v>
      </c>
    </row>
    <row r="16" spans="1:19" s="20" customFormat="1" ht="13.5" customHeight="1">
      <c r="B16" s="20" t="s">
        <v>61</v>
      </c>
      <c r="D16" s="34"/>
      <c r="E16" s="19">
        <f t="shared" ref="E16:E18" si="2">SUM(F16:G16)</f>
        <v>13095</v>
      </c>
      <c r="F16" s="19">
        <f>I16+L16+O16</f>
        <v>6694</v>
      </c>
      <c r="G16" s="19">
        <f>J16+M16+P16</f>
        <v>6401</v>
      </c>
      <c r="H16" s="19">
        <f t="shared" ref="H16" si="3">SUM(I16:J16)</f>
        <v>7896</v>
      </c>
      <c r="I16" s="19">
        <v>4081</v>
      </c>
      <c r="J16" s="19">
        <v>3815</v>
      </c>
      <c r="K16" s="19">
        <f t="shared" ref="K16:K18" si="4">SUM(L16:M16)</f>
        <v>3818</v>
      </c>
      <c r="L16" s="19">
        <v>1923</v>
      </c>
      <c r="M16" s="19">
        <v>1895</v>
      </c>
      <c r="N16" s="19">
        <f t="shared" ref="N16:N17" si="5">SUM(O16:P16)</f>
        <v>1381</v>
      </c>
      <c r="O16" s="19">
        <v>690</v>
      </c>
      <c r="P16" s="19">
        <v>691</v>
      </c>
      <c r="Q16" s="32"/>
      <c r="R16" s="20" t="s">
        <v>31</v>
      </c>
    </row>
    <row r="17" spans="1:20" s="20" customFormat="1" ht="13.5" customHeight="1">
      <c r="B17" s="20" t="s">
        <v>62</v>
      </c>
      <c r="D17" s="34"/>
      <c r="E17" s="19">
        <f t="shared" si="2"/>
        <v>4800</v>
      </c>
      <c r="F17" s="19">
        <f>L17+O17</f>
        <v>2426</v>
      </c>
      <c r="G17" s="19">
        <f>M17+P17</f>
        <v>2374</v>
      </c>
      <c r="H17" s="19" t="s">
        <v>66</v>
      </c>
      <c r="I17" s="19" t="s">
        <v>66</v>
      </c>
      <c r="J17" s="19" t="s">
        <v>66</v>
      </c>
      <c r="K17" s="19">
        <f t="shared" si="4"/>
        <v>3990</v>
      </c>
      <c r="L17" s="19">
        <v>2010</v>
      </c>
      <c r="M17" s="19">
        <v>1980</v>
      </c>
      <c r="N17" s="19">
        <f t="shared" si="5"/>
        <v>810</v>
      </c>
      <c r="O17" s="19">
        <v>416</v>
      </c>
      <c r="P17" s="19">
        <v>394</v>
      </c>
      <c r="R17" s="21" t="s">
        <v>32</v>
      </c>
    </row>
    <row r="18" spans="1:20" s="20" customFormat="1" ht="13.5" customHeight="1">
      <c r="B18" s="20" t="s">
        <v>24</v>
      </c>
      <c r="D18" s="34"/>
      <c r="E18" s="19">
        <f t="shared" si="2"/>
        <v>647</v>
      </c>
      <c r="F18" s="19">
        <v>326</v>
      </c>
      <c r="G18" s="19">
        <v>321</v>
      </c>
      <c r="H18" s="19" t="s">
        <v>66</v>
      </c>
      <c r="I18" s="19" t="s">
        <v>66</v>
      </c>
      <c r="J18" s="19" t="s">
        <v>66</v>
      </c>
      <c r="K18" s="19">
        <f t="shared" si="4"/>
        <v>745</v>
      </c>
      <c r="L18" s="19">
        <v>390</v>
      </c>
      <c r="M18" s="19">
        <v>355</v>
      </c>
      <c r="N18" s="19" t="s">
        <v>66</v>
      </c>
      <c r="O18" s="19" t="s">
        <v>66</v>
      </c>
      <c r="P18" s="19" t="s">
        <v>66</v>
      </c>
      <c r="R18" s="21" t="s">
        <v>27</v>
      </c>
    </row>
    <row r="19" spans="1:20" s="20" customFormat="1" ht="13.5" customHeight="1">
      <c r="A19" s="35" t="s">
        <v>10</v>
      </c>
      <c r="D19" s="34"/>
      <c r="E19" s="18">
        <f>SUM(E20:E25)</f>
        <v>90370</v>
      </c>
      <c r="F19" s="18">
        <f t="shared" ref="F19:P19" si="6">SUM(F20:F25)</f>
        <v>46750</v>
      </c>
      <c r="G19" s="18">
        <f t="shared" si="6"/>
        <v>43620</v>
      </c>
      <c r="H19" s="18">
        <f t="shared" si="6"/>
        <v>57085</v>
      </c>
      <c r="I19" s="18">
        <f t="shared" si="6"/>
        <v>30026</v>
      </c>
      <c r="J19" s="18">
        <f t="shared" si="6"/>
        <v>27059</v>
      </c>
      <c r="K19" s="18">
        <f t="shared" si="6"/>
        <v>25710</v>
      </c>
      <c r="L19" s="18">
        <f t="shared" si="6"/>
        <v>12753</v>
      </c>
      <c r="M19" s="18">
        <f t="shared" si="6"/>
        <v>12957</v>
      </c>
      <c r="N19" s="18">
        <f t="shared" si="6"/>
        <v>7575</v>
      </c>
      <c r="O19" s="18">
        <f t="shared" si="6"/>
        <v>3971</v>
      </c>
      <c r="P19" s="18">
        <f t="shared" si="6"/>
        <v>3604</v>
      </c>
      <c r="Q19" s="33" t="s">
        <v>11</v>
      </c>
      <c r="S19" s="22"/>
      <c r="T19" s="22"/>
    </row>
    <row r="20" spans="1:20" s="20" customFormat="1" ht="13.5" customHeight="1">
      <c r="B20" s="20" t="s">
        <v>25</v>
      </c>
      <c r="D20" s="34"/>
      <c r="E20" s="19">
        <f>SUM(F20:G20)</f>
        <v>16163</v>
      </c>
      <c r="F20" s="19">
        <f>I20+L20+O20</f>
        <v>8493</v>
      </c>
      <c r="G20" s="19">
        <f>J20+M20+P20</f>
        <v>7670</v>
      </c>
      <c r="H20" s="19">
        <f>SUM(I20:J20)</f>
        <v>10671</v>
      </c>
      <c r="I20" s="19">
        <v>5749</v>
      </c>
      <c r="J20" s="19">
        <v>4922</v>
      </c>
      <c r="K20" s="19">
        <f>SUM(L20:M20)</f>
        <v>4159</v>
      </c>
      <c r="L20" s="19">
        <v>2044</v>
      </c>
      <c r="M20" s="19">
        <v>2115</v>
      </c>
      <c r="N20" s="19">
        <f>SUM(O20:P20)</f>
        <v>1333</v>
      </c>
      <c r="O20" s="19">
        <v>700</v>
      </c>
      <c r="P20" s="19">
        <v>633</v>
      </c>
      <c r="R20" s="21" t="s">
        <v>28</v>
      </c>
    </row>
    <row r="21" spans="1:20" s="20" customFormat="1" ht="13.5" customHeight="1">
      <c r="B21" s="20" t="s">
        <v>26</v>
      </c>
      <c r="D21" s="34"/>
      <c r="E21" s="19">
        <f t="shared" ref="E21:E25" si="7">SUM(F21:G21)</f>
        <v>15651</v>
      </c>
      <c r="F21" s="19">
        <f t="shared" ref="F21:G25" si="8">I21+L21+O21</f>
        <v>8181</v>
      </c>
      <c r="G21" s="19">
        <f t="shared" si="8"/>
        <v>7470</v>
      </c>
      <c r="H21" s="19">
        <f t="shared" ref="H21:H25" si="9">SUM(I21:J21)</f>
        <v>9995</v>
      </c>
      <c r="I21" s="19">
        <v>5269</v>
      </c>
      <c r="J21" s="19">
        <v>4726</v>
      </c>
      <c r="K21" s="19">
        <f t="shared" ref="K21:K25" si="10">SUM(L21:M21)</f>
        <v>4346</v>
      </c>
      <c r="L21" s="19">
        <v>2172</v>
      </c>
      <c r="M21" s="19">
        <v>2174</v>
      </c>
      <c r="N21" s="19">
        <f t="shared" ref="N21:N25" si="11">SUM(O21:P21)</f>
        <v>1310</v>
      </c>
      <c r="O21" s="19">
        <v>740</v>
      </c>
      <c r="P21" s="19">
        <v>570</v>
      </c>
      <c r="R21" s="21" t="s">
        <v>29</v>
      </c>
    </row>
    <row r="22" spans="1:20" s="20" customFormat="1" ht="13.5" customHeight="1">
      <c r="A22" s="35"/>
      <c r="B22" s="20" t="s">
        <v>40</v>
      </c>
      <c r="D22" s="34"/>
      <c r="E22" s="19">
        <f t="shared" si="7"/>
        <v>14980</v>
      </c>
      <c r="F22" s="19">
        <f t="shared" si="8"/>
        <v>7625</v>
      </c>
      <c r="G22" s="19">
        <f t="shared" si="8"/>
        <v>7355</v>
      </c>
      <c r="H22" s="19">
        <f t="shared" si="9"/>
        <v>9325</v>
      </c>
      <c r="I22" s="19">
        <v>4820</v>
      </c>
      <c r="J22" s="19">
        <v>4505</v>
      </c>
      <c r="K22" s="19">
        <f t="shared" si="10"/>
        <v>4392</v>
      </c>
      <c r="L22" s="19">
        <v>2151</v>
      </c>
      <c r="M22" s="19">
        <v>2241</v>
      </c>
      <c r="N22" s="19">
        <f t="shared" si="11"/>
        <v>1263</v>
      </c>
      <c r="O22" s="19">
        <v>654</v>
      </c>
      <c r="P22" s="19">
        <v>609</v>
      </c>
      <c r="R22" s="21" t="s">
        <v>52</v>
      </c>
    </row>
    <row r="23" spans="1:20" s="20" customFormat="1" ht="13.5" customHeight="1">
      <c r="B23" s="20" t="s">
        <v>41</v>
      </c>
      <c r="D23" s="34"/>
      <c r="E23" s="19">
        <f t="shared" si="7"/>
        <v>14907</v>
      </c>
      <c r="F23" s="19">
        <f t="shared" si="8"/>
        <v>7755</v>
      </c>
      <c r="G23" s="19">
        <f t="shared" si="8"/>
        <v>7152</v>
      </c>
      <c r="H23" s="19">
        <f t="shared" si="9"/>
        <v>9256</v>
      </c>
      <c r="I23" s="19">
        <v>4875</v>
      </c>
      <c r="J23" s="19">
        <v>4381</v>
      </c>
      <c r="K23" s="19">
        <f t="shared" si="10"/>
        <v>4403</v>
      </c>
      <c r="L23" s="19">
        <v>2234</v>
      </c>
      <c r="M23" s="19">
        <v>2169</v>
      </c>
      <c r="N23" s="19">
        <f t="shared" si="11"/>
        <v>1248</v>
      </c>
      <c r="O23" s="19">
        <v>646</v>
      </c>
      <c r="P23" s="19">
        <v>602</v>
      </c>
      <c r="R23" s="21" t="s">
        <v>53</v>
      </c>
    </row>
    <row r="24" spans="1:20" s="20" customFormat="1" ht="13.5" customHeight="1">
      <c r="B24" s="20" t="s">
        <v>42</v>
      </c>
      <c r="D24" s="34"/>
      <c r="E24" s="19">
        <f t="shared" si="7"/>
        <v>14385</v>
      </c>
      <c r="F24" s="19">
        <f t="shared" si="8"/>
        <v>7257</v>
      </c>
      <c r="G24" s="19">
        <f t="shared" si="8"/>
        <v>7128</v>
      </c>
      <c r="H24" s="19">
        <f t="shared" si="9"/>
        <v>9069</v>
      </c>
      <c r="I24" s="19">
        <v>4671</v>
      </c>
      <c r="J24" s="19">
        <v>4398</v>
      </c>
      <c r="K24" s="19">
        <f t="shared" si="10"/>
        <v>4081</v>
      </c>
      <c r="L24" s="19">
        <v>1952</v>
      </c>
      <c r="M24" s="19">
        <v>2129</v>
      </c>
      <c r="N24" s="19">
        <f t="shared" si="11"/>
        <v>1235</v>
      </c>
      <c r="O24" s="19">
        <v>634</v>
      </c>
      <c r="P24" s="19">
        <v>601</v>
      </c>
      <c r="R24" s="21" t="s">
        <v>54</v>
      </c>
    </row>
    <row r="25" spans="1:20" s="20" customFormat="1" ht="13.5" customHeight="1">
      <c r="B25" s="20" t="s">
        <v>43</v>
      </c>
      <c r="D25" s="34"/>
      <c r="E25" s="19">
        <f t="shared" si="7"/>
        <v>14284</v>
      </c>
      <c r="F25" s="19">
        <f t="shared" si="8"/>
        <v>7439</v>
      </c>
      <c r="G25" s="19">
        <f t="shared" si="8"/>
        <v>6845</v>
      </c>
      <c r="H25" s="19">
        <f t="shared" si="9"/>
        <v>8769</v>
      </c>
      <c r="I25" s="19">
        <v>4642</v>
      </c>
      <c r="J25" s="19">
        <v>4127</v>
      </c>
      <c r="K25" s="19">
        <f t="shared" si="10"/>
        <v>4329</v>
      </c>
      <c r="L25" s="19">
        <v>2200</v>
      </c>
      <c r="M25" s="19">
        <v>2129</v>
      </c>
      <c r="N25" s="19">
        <f t="shared" si="11"/>
        <v>1186</v>
      </c>
      <c r="O25" s="19">
        <v>597</v>
      </c>
      <c r="P25" s="19">
        <v>589</v>
      </c>
      <c r="R25" s="21" t="s">
        <v>55</v>
      </c>
    </row>
    <row r="26" spans="1:20" s="20" customFormat="1" ht="13.5" customHeight="1">
      <c r="A26" s="35" t="s">
        <v>49</v>
      </c>
      <c r="D26" s="34"/>
      <c r="E26" s="18">
        <f>SUM(E27:E29)</f>
        <v>50176</v>
      </c>
      <c r="F26" s="18">
        <f t="shared" ref="F26:P26" si="12">SUM(F27:F29)</f>
        <v>24492</v>
      </c>
      <c r="G26" s="18">
        <f t="shared" si="12"/>
        <v>25684</v>
      </c>
      <c r="H26" s="18">
        <f t="shared" si="12"/>
        <v>40433</v>
      </c>
      <c r="I26" s="18">
        <f t="shared" si="12"/>
        <v>19898</v>
      </c>
      <c r="J26" s="18">
        <f t="shared" si="12"/>
        <v>20535</v>
      </c>
      <c r="K26" s="18">
        <f t="shared" si="12"/>
        <v>6128</v>
      </c>
      <c r="L26" s="18">
        <f t="shared" si="12"/>
        <v>2634</v>
      </c>
      <c r="M26" s="18">
        <f t="shared" si="12"/>
        <v>3494</v>
      </c>
      <c r="N26" s="18">
        <f t="shared" si="12"/>
        <v>3615</v>
      </c>
      <c r="O26" s="18">
        <f t="shared" si="12"/>
        <v>1960</v>
      </c>
      <c r="P26" s="18">
        <f t="shared" si="12"/>
        <v>1655</v>
      </c>
      <c r="Q26" s="33" t="s">
        <v>12</v>
      </c>
      <c r="R26" s="22"/>
      <c r="S26" s="22"/>
    </row>
    <row r="27" spans="1:20" s="20" customFormat="1" ht="13.5" customHeight="1">
      <c r="B27" s="20" t="s">
        <v>37</v>
      </c>
      <c r="D27" s="34"/>
      <c r="E27" s="19">
        <f>SUM(F27:G27)</f>
        <v>17581</v>
      </c>
      <c r="F27" s="19">
        <f>I27+L27+O27</f>
        <v>8808</v>
      </c>
      <c r="G27" s="19">
        <f>J27+M27+P27</f>
        <v>8773</v>
      </c>
      <c r="H27" s="19">
        <f>SUM(I27:J27)</f>
        <v>14168</v>
      </c>
      <c r="I27" s="19">
        <v>7140</v>
      </c>
      <c r="J27" s="19">
        <v>7028</v>
      </c>
      <c r="K27" s="19">
        <f>SUM(L27:M27)</f>
        <v>2055</v>
      </c>
      <c r="L27" s="19">
        <v>930</v>
      </c>
      <c r="M27" s="19">
        <v>1125</v>
      </c>
      <c r="N27" s="19">
        <f>SUM(O27:P27)</f>
        <v>1358</v>
      </c>
      <c r="O27" s="19">
        <v>738</v>
      </c>
      <c r="P27" s="19">
        <v>620</v>
      </c>
      <c r="R27" s="21" t="s">
        <v>47</v>
      </c>
    </row>
    <row r="28" spans="1:20" s="20" customFormat="1" ht="13.5" customHeight="1">
      <c r="B28" s="20" t="s">
        <v>38</v>
      </c>
      <c r="D28" s="34"/>
      <c r="E28" s="19">
        <f t="shared" ref="E28:E29" si="13">SUM(F28:G28)</f>
        <v>16543</v>
      </c>
      <c r="F28" s="19">
        <f t="shared" ref="F28:G29" si="14">I28+L28+O28</f>
        <v>7967</v>
      </c>
      <c r="G28" s="19">
        <f t="shared" si="14"/>
        <v>8576</v>
      </c>
      <c r="H28" s="19">
        <f t="shared" ref="H28:H29" si="15">SUM(I28:J28)</f>
        <v>13373</v>
      </c>
      <c r="I28" s="19">
        <v>6521</v>
      </c>
      <c r="J28" s="19">
        <v>6852</v>
      </c>
      <c r="K28" s="19">
        <f t="shared" ref="K28:K29" si="16">SUM(L28:M28)</f>
        <v>2014</v>
      </c>
      <c r="L28" s="19">
        <v>830</v>
      </c>
      <c r="M28" s="19">
        <v>1184</v>
      </c>
      <c r="N28" s="19">
        <f t="shared" ref="N28:N29" si="17">SUM(O28:P28)</f>
        <v>1156</v>
      </c>
      <c r="O28" s="19">
        <v>616</v>
      </c>
      <c r="P28" s="19">
        <v>540</v>
      </c>
      <c r="R28" s="21" t="s">
        <v>56</v>
      </c>
    </row>
    <row r="29" spans="1:20" s="20" customFormat="1" ht="13.5" customHeight="1">
      <c r="B29" s="20" t="s">
        <v>39</v>
      </c>
      <c r="D29" s="34"/>
      <c r="E29" s="19">
        <f t="shared" si="13"/>
        <v>16052</v>
      </c>
      <c r="F29" s="19">
        <f t="shared" si="14"/>
        <v>7717</v>
      </c>
      <c r="G29" s="19">
        <f t="shared" si="14"/>
        <v>8335</v>
      </c>
      <c r="H29" s="19">
        <f t="shared" si="15"/>
        <v>12892</v>
      </c>
      <c r="I29" s="19">
        <v>6237</v>
      </c>
      <c r="J29" s="19">
        <v>6655</v>
      </c>
      <c r="K29" s="19">
        <f t="shared" si="16"/>
        <v>2059</v>
      </c>
      <c r="L29" s="19">
        <v>874</v>
      </c>
      <c r="M29" s="19">
        <v>1185</v>
      </c>
      <c r="N29" s="19">
        <f t="shared" si="17"/>
        <v>1101</v>
      </c>
      <c r="O29" s="19">
        <v>606</v>
      </c>
      <c r="P29" s="19">
        <v>495</v>
      </c>
      <c r="R29" s="21" t="s">
        <v>57</v>
      </c>
    </row>
    <row r="30" spans="1:20" s="20" customFormat="1" ht="13.5" customHeight="1">
      <c r="A30" s="35" t="s">
        <v>50</v>
      </c>
      <c r="D30" s="34"/>
      <c r="E30" s="18">
        <f>SUM(E31:E33)</f>
        <v>29565</v>
      </c>
      <c r="F30" s="18">
        <f t="shared" ref="F30:P30" si="18">SUM(F31:F33)</f>
        <v>10849</v>
      </c>
      <c r="G30" s="18">
        <f t="shared" si="18"/>
        <v>18716</v>
      </c>
      <c r="H30" s="18">
        <f t="shared" si="18"/>
        <v>24425</v>
      </c>
      <c r="I30" s="18">
        <f t="shared" si="18"/>
        <v>9119</v>
      </c>
      <c r="J30" s="18">
        <f t="shared" si="18"/>
        <v>15306</v>
      </c>
      <c r="K30" s="18">
        <f t="shared" si="18"/>
        <v>4276</v>
      </c>
      <c r="L30" s="18">
        <f t="shared" si="18"/>
        <v>1429</v>
      </c>
      <c r="M30" s="18">
        <f t="shared" si="18"/>
        <v>2847</v>
      </c>
      <c r="N30" s="18">
        <f t="shared" si="18"/>
        <v>864</v>
      </c>
      <c r="O30" s="18">
        <f t="shared" si="18"/>
        <v>301</v>
      </c>
      <c r="P30" s="18">
        <f t="shared" si="18"/>
        <v>563</v>
      </c>
      <c r="Q30" s="33" t="s">
        <v>13</v>
      </c>
      <c r="R30" s="22"/>
      <c r="S30" s="22"/>
    </row>
    <row r="31" spans="1:20" s="20" customFormat="1" ht="13.5" customHeight="1">
      <c r="B31" s="20" t="s">
        <v>44</v>
      </c>
      <c r="D31" s="34"/>
      <c r="E31" s="19">
        <f>SUM(F31:G31)</f>
        <v>10231</v>
      </c>
      <c r="F31" s="19">
        <f>I31+L31+O31</f>
        <v>3799</v>
      </c>
      <c r="G31" s="19">
        <f>J31+M31+P31</f>
        <v>6432</v>
      </c>
      <c r="H31" s="19">
        <f>SUM(I31:J31)</f>
        <v>8408</v>
      </c>
      <c r="I31" s="19">
        <v>3198</v>
      </c>
      <c r="J31" s="19">
        <v>5210</v>
      </c>
      <c r="K31" s="19">
        <f>SUM(L31:M31)</f>
        <v>1524</v>
      </c>
      <c r="L31" s="19">
        <v>493</v>
      </c>
      <c r="M31" s="19">
        <v>1031</v>
      </c>
      <c r="N31" s="19">
        <f>SUM(O31:P31)</f>
        <v>299</v>
      </c>
      <c r="O31" s="19">
        <v>108</v>
      </c>
      <c r="P31" s="19">
        <v>191</v>
      </c>
      <c r="R31" s="21" t="s">
        <v>48</v>
      </c>
    </row>
    <row r="32" spans="1:20" s="20" customFormat="1" ht="13.5" customHeight="1">
      <c r="B32" s="20" t="s">
        <v>45</v>
      </c>
      <c r="D32" s="34"/>
      <c r="E32" s="19">
        <f t="shared" ref="E32:E33" si="19">SUM(F32:G32)</f>
        <v>9497</v>
      </c>
      <c r="F32" s="19">
        <f t="shared" ref="F32:F33" si="20">I32+L32+O32</f>
        <v>3483</v>
      </c>
      <c r="G32" s="19">
        <f t="shared" ref="G32:G33" si="21">J32+M32+P32</f>
        <v>6014</v>
      </c>
      <c r="H32" s="19">
        <f t="shared" ref="H32:H33" si="22">SUM(I32:J32)</f>
        <v>7931</v>
      </c>
      <c r="I32" s="19">
        <v>2940</v>
      </c>
      <c r="J32" s="19">
        <v>4991</v>
      </c>
      <c r="K32" s="19">
        <f t="shared" ref="K32:K33" si="23">SUM(L32:M32)</f>
        <v>1306</v>
      </c>
      <c r="L32" s="19">
        <v>456</v>
      </c>
      <c r="M32" s="19">
        <v>850</v>
      </c>
      <c r="N32" s="19">
        <f t="shared" ref="N32:N33" si="24">SUM(O32:P32)</f>
        <v>260</v>
      </c>
      <c r="O32" s="19">
        <v>87</v>
      </c>
      <c r="P32" s="19">
        <v>173</v>
      </c>
      <c r="R32" s="21" t="s">
        <v>58</v>
      </c>
    </row>
    <row r="33" spans="1:18" s="20" customFormat="1" ht="13.5" customHeight="1">
      <c r="B33" s="20" t="s">
        <v>46</v>
      </c>
      <c r="D33" s="34"/>
      <c r="E33" s="19">
        <f t="shared" si="19"/>
        <v>9837</v>
      </c>
      <c r="F33" s="19">
        <f t="shared" si="20"/>
        <v>3567</v>
      </c>
      <c r="G33" s="19">
        <f t="shared" si="21"/>
        <v>6270</v>
      </c>
      <c r="H33" s="19">
        <f t="shared" si="22"/>
        <v>8086</v>
      </c>
      <c r="I33" s="19">
        <v>2981</v>
      </c>
      <c r="J33" s="19">
        <v>5105</v>
      </c>
      <c r="K33" s="19">
        <f t="shared" si="23"/>
        <v>1446</v>
      </c>
      <c r="L33" s="19">
        <v>480</v>
      </c>
      <c r="M33" s="19">
        <v>966</v>
      </c>
      <c r="N33" s="19">
        <f t="shared" si="24"/>
        <v>305</v>
      </c>
      <c r="O33" s="19">
        <v>106</v>
      </c>
      <c r="P33" s="19">
        <v>199</v>
      </c>
      <c r="R33" s="21" t="s">
        <v>59</v>
      </c>
    </row>
    <row r="34" spans="1:18" s="20" customFormat="1" ht="3" customHeight="1">
      <c r="A34" s="36"/>
      <c r="B34" s="36"/>
      <c r="C34" s="36"/>
      <c r="D34" s="36"/>
      <c r="E34" s="37"/>
      <c r="F34" s="38"/>
      <c r="G34" s="38"/>
      <c r="H34" s="37"/>
      <c r="I34" s="37"/>
      <c r="J34" s="38"/>
      <c r="K34" s="37"/>
      <c r="L34" s="37"/>
      <c r="M34" s="38"/>
      <c r="N34" s="37"/>
      <c r="O34" s="37"/>
      <c r="P34" s="38"/>
      <c r="Q34" s="36"/>
      <c r="R34" s="36"/>
    </row>
    <row r="35" spans="1:18" s="16" customFormat="1" ht="3" customHeight="1"/>
    <row r="36" spans="1:18" s="11" customFormat="1" ht="18.75" customHeight="1">
      <c r="B36" s="11" t="s">
        <v>67</v>
      </c>
      <c r="K36" s="11" t="s">
        <v>69</v>
      </c>
    </row>
    <row r="37" spans="1:18" s="16" customFormat="1" ht="18.75" customHeight="1">
      <c r="B37" s="11" t="s">
        <v>68</v>
      </c>
      <c r="C37" s="11"/>
      <c r="D37" s="11"/>
      <c r="E37" s="11"/>
      <c r="F37" s="11"/>
      <c r="G37" s="11"/>
      <c r="H37" s="11"/>
      <c r="I37" s="11"/>
      <c r="J37" s="11"/>
      <c r="K37" s="11" t="s">
        <v>70</v>
      </c>
      <c r="L37" s="11"/>
      <c r="M37" s="11"/>
    </row>
    <row r="38" spans="1:18" s="16" customFormat="1" ht="16.5" customHeight="1">
      <c r="B38" s="11" t="s">
        <v>64</v>
      </c>
      <c r="C38" s="11"/>
      <c r="D38" s="11"/>
      <c r="E38" s="11"/>
      <c r="F38" s="11"/>
      <c r="G38" s="11"/>
      <c r="H38" s="11"/>
      <c r="I38" s="11"/>
      <c r="J38" s="11"/>
      <c r="K38" s="11" t="s">
        <v>65</v>
      </c>
      <c r="L38" s="11"/>
      <c r="M38" s="11"/>
      <c r="N38" s="11"/>
      <c r="O38" s="11"/>
    </row>
  </sheetData>
  <mergeCells count="21">
    <mergeCell ref="A13:D13"/>
    <mergeCell ref="A4:D11"/>
    <mergeCell ref="E6:G6"/>
    <mergeCell ref="H8:J8"/>
    <mergeCell ref="E7:G7"/>
    <mergeCell ref="H9:J9"/>
    <mergeCell ref="H6:J6"/>
    <mergeCell ref="H7:J7"/>
    <mergeCell ref="E8:G8"/>
    <mergeCell ref="E9:G9"/>
    <mergeCell ref="Q4:R11"/>
    <mergeCell ref="K6:M6"/>
    <mergeCell ref="N9:P9"/>
    <mergeCell ref="N8:P8"/>
    <mergeCell ref="H4:P4"/>
    <mergeCell ref="N7:P7"/>
    <mergeCell ref="K8:M8"/>
    <mergeCell ref="K7:M7"/>
    <mergeCell ref="K5:M5"/>
    <mergeCell ref="K9:M9"/>
    <mergeCell ref="N6:P6"/>
  </mergeCells>
  <phoneticPr fontId="1" type="noConversion"/>
  <pageMargins left="0.39370078740157483" right="0.39370078740157483" top="0.78740157480314965" bottom="0.59055118110236227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2017-08-18T08:06:51Z</cp:lastPrinted>
  <dcterms:created xsi:type="dcterms:W3CDTF">1997-06-13T10:07:54Z</dcterms:created>
  <dcterms:modified xsi:type="dcterms:W3CDTF">2017-09-24T00:25:47Z</dcterms:modified>
</cp:coreProperties>
</file>