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5" sheetId="13" r:id="rId1"/>
  </sheets>
  <definedNames>
    <definedName name="_xlnm.Print_Area" localSheetId="0">'T-3.5'!$A$1:$W$39</definedName>
  </definedNames>
  <calcPr calcId="145621"/>
</workbook>
</file>

<file path=xl/calcChain.xml><?xml version="1.0" encoding="utf-8"?>
<calcChain xmlns="http://schemas.openxmlformats.org/spreadsheetml/2006/main">
  <c r="P26" i="13"/>
  <c r="O26"/>
  <c r="M26"/>
  <c r="L26"/>
  <c r="J26"/>
  <c r="I26"/>
  <c r="G26"/>
  <c r="G14"/>
  <c r="F26"/>
  <c r="Q25" l="1"/>
  <c r="Q24"/>
  <c r="Q23"/>
  <c r="Q22"/>
  <c r="Q21"/>
  <c r="Q20"/>
  <c r="Q18"/>
  <c r="N15"/>
  <c r="N16"/>
  <c r="N17"/>
  <c r="N18"/>
  <c r="N20"/>
  <c r="N21"/>
  <c r="N22"/>
  <c r="N23"/>
  <c r="N24"/>
  <c r="N25"/>
  <c r="N27"/>
  <c r="N28"/>
  <c r="N29"/>
  <c r="N31"/>
  <c r="N32"/>
  <c r="N33"/>
  <c r="K15"/>
  <c r="K16"/>
  <c r="K17"/>
  <c r="K18"/>
  <c r="K20"/>
  <c r="K21"/>
  <c r="K22"/>
  <c r="K23"/>
  <c r="K24"/>
  <c r="K25"/>
  <c r="K27"/>
  <c r="K28"/>
  <c r="K29"/>
  <c r="K31"/>
  <c r="K32"/>
  <c r="K33"/>
  <c r="H15"/>
  <c r="H16"/>
  <c r="H20"/>
  <c r="H21"/>
  <c r="H22"/>
  <c r="H23"/>
  <c r="H24"/>
  <c r="H25"/>
  <c r="H26"/>
  <c r="H27"/>
  <c r="H28"/>
  <c r="H29"/>
  <c r="H31"/>
  <c r="H32"/>
  <c r="H33"/>
  <c r="E15"/>
  <c r="E16"/>
  <c r="E17"/>
  <c r="E18"/>
  <c r="E20"/>
  <c r="E21"/>
  <c r="E22"/>
  <c r="E23"/>
  <c r="E24"/>
  <c r="E25"/>
  <c r="E26"/>
  <c r="E27"/>
  <c r="E28"/>
  <c r="E29"/>
  <c r="E31"/>
  <c r="E32"/>
  <c r="E33"/>
  <c r="G30"/>
  <c r="I30"/>
  <c r="J30"/>
  <c r="L30"/>
  <c r="M30"/>
  <c r="O30"/>
  <c r="P30"/>
  <c r="F30"/>
  <c r="G19"/>
  <c r="G13" s="1"/>
  <c r="I19"/>
  <c r="J19"/>
  <c r="L19"/>
  <c r="M19"/>
  <c r="O19"/>
  <c r="P19"/>
  <c r="R19"/>
  <c r="S19"/>
  <c r="F19"/>
  <c r="E19" s="1"/>
  <c r="I14"/>
  <c r="I13" s="1"/>
  <c r="J14"/>
  <c r="L14"/>
  <c r="L13" s="1"/>
  <c r="M14"/>
  <c r="O14"/>
  <c r="O13" s="1"/>
  <c r="P14"/>
  <c r="R14"/>
  <c r="R13" s="1"/>
  <c r="S14"/>
  <c r="F14"/>
  <c r="F13" s="1"/>
  <c r="S13" l="1"/>
  <c r="P13"/>
  <c r="N13" s="1"/>
  <c r="E30"/>
  <c r="M13"/>
  <c r="K13" s="1"/>
  <c r="J13"/>
  <c r="H13" s="1"/>
  <c r="Q19"/>
  <c r="N19"/>
  <c r="K19"/>
  <c r="H19"/>
  <c r="N30"/>
  <c r="K30"/>
  <c r="H30"/>
  <c r="E14"/>
  <c r="K26"/>
  <c r="N14"/>
  <c r="E13"/>
  <c r="Q13"/>
  <c r="H14"/>
  <c r="K14"/>
  <c r="N26"/>
  <c r="Q14"/>
</calcChain>
</file>

<file path=xl/sharedStrings.xml><?xml version="1.0" encoding="utf-8"?>
<sst xmlns="http://schemas.openxmlformats.org/spreadsheetml/2006/main" count="146" uniqueCount="80">
  <si>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</si>
  <si>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</si>
  <si>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</si>
  <si>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</si>
  <si>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</si>
  <si>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</si>
  <si>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</si>
  <si>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</si>
  <si>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</si>
  <si>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</si>
  <si>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</si>
  <si>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</si>
  <si>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</si>
  <si>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</si>
  <si>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</si>
  <si>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</si>
  <si>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</si>
  <si>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</si>
  <si>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</si>
  <si>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</si>
  <si>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</si>
  <si>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</si>
  <si>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</si>
  <si>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</si>
  <si>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</si>
  <si>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</si>
  <si>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</si>
  <si>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</si>
  <si>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</si>
  <si>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</si>
  <si>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</si>
  <si>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</si>
  <si>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</si>
  <si>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</si>
  <si>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</si>
  <si>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</si>
  <si>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</si>
  <si>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</si>
  <si>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</si>
  <si>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</si>
  <si>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</si>
  <si>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</si>
  <si>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</si>
  <si>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</si>
  <si>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</si>
  <si>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</si>
  <si>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</si>
  <si>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</si>
  <si>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</si>
  <si>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</si>
  <si>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</si>
  <si>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</si>
  <si>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</si>
  <si>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</si>
  <si>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</si>
  <si>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</si>
  <si>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</si>
  <si>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</si>
  <si>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</si>
  <si>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</si>
  <si>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</si>
  <si>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</si>
  <si>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</si>
  <si>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</si>
  <si>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-</t>
  </si>
  <si>
    <t>สำนักงานตำรวจแห่งชาติ</t>
  </si>
  <si>
    <t>(โรงเรียนตำรวจชายแดน)</t>
  </si>
  <si>
    <t>Royal Thai Police</t>
  </si>
  <si>
    <t>(Border partol</t>
  </si>
  <si>
    <t>Police School)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</si>
  <si>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</si>
  <si>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</si>
  <si>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</si>
  <si>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</si>
  <si>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</si>
  <si>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 3. กรมส่งเสริมการปกครองส่วนท้องถิ่น</t>
  </si>
  <si>
    <t xml:space="preserve">             4. สำนักงานตำรวจแห่งชาติ (โรงเรียนตำรวจชายแดน)</t>
  </si>
  <si>
    <t xml:space="preserve">             2. Narathiwat Seconary Educational Service Area Office, Area 15</t>
  </si>
  <si>
    <t xml:space="preserve">             3. Department of Local Administration</t>
  </si>
  <si>
    <t xml:space="preserve">             4. Royal Thai Police (Border partol Police School)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</si>
</sst>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188" fontId="3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187" fontId="9" fillId="0" borderId="4" xfId="1" applyNumberFormat="1" applyFont="1" applyBorder="1" applyAlignment="1">
      <alignment horizontal="right" vertical="top"/>
    </xf>
    <xf numFmtId="187" fontId="9" fillId="0" borderId="2" xfId="1" applyNumberFormat="1" applyFont="1" applyBorder="1" applyAlignment="1">
      <alignment horizontal="right" vertical="top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187" fontId="10" fillId="0" borderId="4" xfId="1" applyNumberFormat="1" applyFont="1" applyBorder="1" applyAlignment="1">
      <alignment horizontal="right" vertical="top"/>
    </xf>
    <xf numFmtId="187" fontId="10" fillId="0" borderId="2" xfId="1" applyNumberFormat="1" applyFont="1" applyBorder="1" applyAlignment="1">
      <alignment horizontal="right" vertical="top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971550</xdr:colOff>
      <xdr:row>0</xdr:row>
      <xdr:rowOff>28575</xdr:rowOff>
    </xdr:from>
    <xdr:to>
      <xdr:col>23</xdr:col>
      <xdr:colOff>85725</xdr:colOff>
      <xdr:row>39</xdr:row>
      <xdr:rowOff>28575</xdr:rowOff>
    </xdr:to>
    <xdr:grpSp>
      <xdr:nvGrpSpPr>
        <xdr:cNvPr id="9" name="Group 209"/>
        <xdr:cNvGrpSpPr>
          <a:grpSpLocks/>
        </xdr:cNvGrpSpPr>
      </xdr:nvGrpSpPr>
      <xdr:grpSpPr bwMode="auto">
        <a:xfrm>
          <a:off x="9410700" y="28575"/>
          <a:ext cx="590550" cy="6829425"/>
          <a:chOff x="978" y="1"/>
          <a:chExt cx="62" cy="702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41"/>
  <sheetViews>
    <sheetView showGridLines="0" tabSelected="1" topLeftCell="A13" workbookViewId="0">
      <selection activeCell="G41" sqref="G41"/>
    </sheetView>
  </sheetViews>
  <sheetFormatPr defaultRowHeight="18.75"/>
  <cols>
    <col min="1" max="1" width="1.7109375" style="5" customWidth="1"/>
    <col min="2" max="2" width="5.85546875" style="5" customWidth="1"/>
    <col min="3" max="3" width="4.42578125" style="5" customWidth="1"/>
    <col min="4" max="4" width="4.5703125" style="5" customWidth="1"/>
    <col min="5" max="7" width="7.28515625" style="5" customWidth="1"/>
    <col min="8" max="10" width="7.140625" style="5" customWidth="1"/>
    <col min="11" max="19" width="7.28515625" style="5" customWidth="1"/>
    <col min="20" max="20" width="1.140625" style="5" customWidth="1"/>
    <col min="21" max="21" width="15.7109375" style="5" customWidth="1"/>
    <col min="22" max="22" width="2.28515625" style="5" customWidth="1"/>
    <col min="23" max="23" width="4.140625" style="5" customWidth="1"/>
    <col min="24" max="16384" width="9.140625" style="5"/>
  </cols>
  <sheetData>
    <row r="1" spans="1:22" s="17" customFormat="1">
      <c r="B1" s="17" t="s">
        <v>23</v>
      </c>
      <c r="C1" s="27">
        <v>3.5</v>
      </c>
      <c r="D1" s="17" t="s">
        <v>70</v>
      </c>
    </row>
    <row r="2" spans="1:22" s="1" customFormat="1" ht="20.25" customHeight="1">
      <c r="B2" s="17" t="s">
        <v>63</v>
      </c>
      <c r="C2" s="27">
        <v>3.5</v>
      </c>
      <c r="D2" s="17" t="s">
        <v>71</v>
      </c>
      <c r="E2" s="17"/>
    </row>
    <row r="3" spans="1:22" ht="6.75" customHeight="1"/>
    <row r="4" spans="1:22" s="3" customFormat="1" ht="15" customHeight="1">
      <c r="A4" s="65" t="s">
        <v>20</v>
      </c>
      <c r="B4" s="65"/>
      <c r="C4" s="65"/>
      <c r="D4" s="66"/>
      <c r="E4" s="28"/>
      <c r="F4" s="14"/>
      <c r="G4" s="10"/>
      <c r="H4" s="86" t="s">
        <v>22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0" t="s">
        <v>21</v>
      </c>
      <c r="U4" s="81"/>
    </row>
    <row r="5" spans="1:22" s="3" customFormat="1" ht="15" customHeight="1">
      <c r="A5" s="67"/>
      <c r="B5" s="67"/>
      <c r="C5" s="67"/>
      <c r="D5" s="68"/>
      <c r="E5" s="9"/>
      <c r="G5" s="13"/>
      <c r="H5" s="24"/>
      <c r="I5" s="14"/>
      <c r="J5" s="25"/>
      <c r="K5" s="74" t="s">
        <v>2</v>
      </c>
      <c r="L5" s="75"/>
      <c r="M5" s="76"/>
      <c r="N5" s="24"/>
      <c r="O5" s="14"/>
      <c r="P5" s="25"/>
      <c r="Q5" s="60" t="s">
        <v>65</v>
      </c>
      <c r="R5" s="61"/>
      <c r="S5" s="62"/>
      <c r="T5" s="82"/>
      <c r="U5" s="83"/>
    </row>
    <row r="6" spans="1:22" s="3" customFormat="1" ht="15.75" customHeight="1">
      <c r="A6" s="67"/>
      <c r="B6" s="67"/>
      <c r="C6" s="67"/>
      <c r="D6" s="68"/>
      <c r="E6" s="71"/>
      <c r="F6" s="72"/>
      <c r="G6" s="73"/>
      <c r="H6" s="71" t="s">
        <v>0</v>
      </c>
      <c r="I6" s="72"/>
      <c r="J6" s="73"/>
      <c r="K6" s="71" t="s">
        <v>3</v>
      </c>
      <c r="L6" s="72"/>
      <c r="M6" s="73"/>
      <c r="N6" s="71" t="s">
        <v>36</v>
      </c>
      <c r="O6" s="72"/>
      <c r="P6" s="73"/>
      <c r="Q6" s="51" t="s">
        <v>66</v>
      </c>
      <c r="R6" s="52"/>
      <c r="S6" s="53"/>
      <c r="T6" s="82"/>
      <c r="U6" s="83"/>
    </row>
    <row r="7" spans="1:22" s="3" customFormat="1" ht="17.25" customHeight="1">
      <c r="A7" s="67"/>
      <c r="B7" s="67"/>
      <c r="C7" s="67"/>
      <c r="D7" s="68"/>
      <c r="E7" s="71"/>
      <c r="F7" s="72"/>
      <c r="G7" s="73"/>
      <c r="H7" s="71" t="s">
        <v>1</v>
      </c>
      <c r="I7" s="72"/>
      <c r="J7" s="73"/>
      <c r="K7" s="71" t="s">
        <v>4</v>
      </c>
      <c r="L7" s="72"/>
      <c r="M7" s="73"/>
      <c r="N7" s="71" t="s">
        <v>51</v>
      </c>
      <c r="O7" s="72"/>
      <c r="P7" s="73"/>
      <c r="Q7" s="54" t="s">
        <v>67</v>
      </c>
      <c r="R7" s="55"/>
      <c r="S7" s="56"/>
      <c r="T7" s="82"/>
      <c r="U7" s="83"/>
    </row>
    <row r="8" spans="1:22" s="3" customFormat="1" ht="16.5" customHeight="1">
      <c r="A8" s="67"/>
      <c r="B8" s="67"/>
      <c r="C8" s="67"/>
      <c r="D8" s="68"/>
      <c r="E8" s="71" t="s">
        <v>7</v>
      </c>
      <c r="F8" s="72"/>
      <c r="G8" s="73"/>
      <c r="H8" s="71" t="s">
        <v>5</v>
      </c>
      <c r="I8" s="72"/>
      <c r="J8" s="73"/>
      <c r="K8" s="71" t="s">
        <v>9</v>
      </c>
      <c r="L8" s="72"/>
      <c r="M8" s="73"/>
      <c r="N8" s="71" t="s">
        <v>34</v>
      </c>
      <c r="O8" s="72"/>
      <c r="P8" s="73"/>
      <c r="Q8" s="54" t="s">
        <v>68</v>
      </c>
      <c r="R8" s="55"/>
      <c r="S8" s="56"/>
      <c r="T8" s="82"/>
      <c r="U8" s="83"/>
    </row>
    <row r="9" spans="1:22" s="3" customFormat="1" ht="14.25" customHeight="1">
      <c r="A9" s="67"/>
      <c r="B9" s="67"/>
      <c r="C9" s="67"/>
      <c r="D9" s="68"/>
      <c r="E9" s="77" t="s">
        <v>8</v>
      </c>
      <c r="F9" s="78"/>
      <c r="G9" s="79"/>
      <c r="H9" s="77" t="s">
        <v>6</v>
      </c>
      <c r="I9" s="78"/>
      <c r="J9" s="79"/>
      <c r="K9" s="77" t="s">
        <v>6</v>
      </c>
      <c r="L9" s="78"/>
      <c r="M9" s="79"/>
      <c r="N9" s="71" t="s">
        <v>35</v>
      </c>
      <c r="O9" s="72"/>
      <c r="P9" s="73"/>
      <c r="Q9" s="57" t="s">
        <v>69</v>
      </c>
      <c r="R9" s="58"/>
      <c r="S9" s="59"/>
      <c r="T9" s="82"/>
      <c r="U9" s="83"/>
    </row>
    <row r="10" spans="1:22" s="3" customFormat="1" ht="13.5" customHeight="1">
      <c r="A10" s="67"/>
      <c r="B10" s="67"/>
      <c r="C10" s="67"/>
      <c r="D10" s="68"/>
      <c r="E10" s="22" t="s">
        <v>7</v>
      </c>
      <c r="F10" s="43" t="s">
        <v>16</v>
      </c>
      <c r="G10" s="18" t="s">
        <v>17</v>
      </c>
      <c r="H10" s="23" t="s">
        <v>7</v>
      </c>
      <c r="I10" s="23" t="s">
        <v>16</v>
      </c>
      <c r="J10" s="18" t="s">
        <v>17</v>
      </c>
      <c r="K10" s="23" t="s">
        <v>7</v>
      </c>
      <c r="L10" s="23" t="s">
        <v>16</v>
      </c>
      <c r="M10" s="18" t="s">
        <v>17</v>
      </c>
      <c r="N10" s="23" t="s">
        <v>7</v>
      </c>
      <c r="O10" s="23" t="s">
        <v>16</v>
      </c>
      <c r="P10" s="23" t="s">
        <v>17</v>
      </c>
      <c r="Q10" s="22" t="s">
        <v>7</v>
      </c>
      <c r="R10" s="22" t="s">
        <v>16</v>
      </c>
      <c r="S10" s="19" t="s">
        <v>17</v>
      </c>
      <c r="T10" s="82"/>
      <c r="U10" s="83"/>
    </row>
    <row r="11" spans="1:22" s="3" customFormat="1" ht="13.5" customHeight="1">
      <c r="A11" s="69"/>
      <c r="B11" s="69"/>
      <c r="C11" s="69"/>
      <c r="D11" s="70"/>
      <c r="E11" s="21" t="s">
        <v>8</v>
      </c>
      <c r="F11" s="20" t="s">
        <v>18</v>
      </c>
      <c r="G11" s="20" t="s">
        <v>19</v>
      </c>
      <c r="H11" s="21" t="s">
        <v>8</v>
      </c>
      <c r="I11" s="21" t="s">
        <v>18</v>
      </c>
      <c r="J11" s="20" t="s">
        <v>19</v>
      </c>
      <c r="K11" s="21" t="s">
        <v>8</v>
      </c>
      <c r="L11" s="21" t="s">
        <v>18</v>
      </c>
      <c r="M11" s="20" t="s">
        <v>19</v>
      </c>
      <c r="N11" s="21" t="s">
        <v>8</v>
      </c>
      <c r="O11" s="21" t="s">
        <v>18</v>
      </c>
      <c r="P11" s="20" t="s">
        <v>19</v>
      </c>
      <c r="Q11" s="21" t="s">
        <v>8</v>
      </c>
      <c r="R11" s="21" t="s">
        <v>18</v>
      </c>
      <c r="S11" s="26" t="s">
        <v>19</v>
      </c>
      <c r="T11" s="84"/>
      <c r="U11" s="85"/>
    </row>
    <row r="12" spans="1:22" s="3" customFormat="1" ht="3" customHeight="1">
      <c r="A12" s="15"/>
      <c r="B12" s="15"/>
      <c r="C12" s="15"/>
      <c r="D12" s="16"/>
      <c r="E12" s="22"/>
      <c r="F12" s="18"/>
      <c r="G12" s="18"/>
      <c r="H12" s="22"/>
      <c r="I12" s="22"/>
      <c r="J12" s="18"/>
      <c r="K12" s="22"/>
      <c r="L12" s="22"/>
      <c r="M12" s="18"/>
      <c r="N12" s="22"/>
      <c r="O12" s="22"/>
      <c r="P12" s="18"/>
      <c r="Q12" s="22"/>
      <c r="R12" s="22"/>
      <c r="S12" s="19"/>
      <c r="T12" s="11"/>
    </row>
    <row r="13" spans="1:22" s="3" customFormat="1" ht="16.5" customHeight="1">
      <c r="A13" s="63" t="s">
        <v>33</v>
      </c>
      <c r="B13" s="63"/>
      <c r="C13" s="63"/>
      <c r="D13" s="64"/>
      <c r="E13" s="49">
        <f>SUM(F13,G13)</f>
        <v>161645</v>
      </c>
      <c r="F13" s="50">
        <f>SUM(F14,F19,F26,F30)</f>
        <v>79963</v>
      </c>
      <c r="G13" s="50">
        <f t="shared" ref="G13:S13" si="0">SUM(G14,G19,G26,G30)</f>
        <v>81682</v>
      </c>
      <c r="H13" s="49">
        <f>SUM(I13,J13)</f>
        <v>93686</v>
      </c>
      <c r="I13" s="50">
        <f t="shared" si="0"/>
        <v>47899</v>
      </c>
      <c r="J13" s="50">
        <f t="shared" si="0"/>
        <v>45787</v>
      </c>
      <c r="K13" s="49">
        <f>SUM(L13,M13)</f>
        <v>59573</v>
      </c>
      <c r="L13" s="50">
        <f t="shared" si="0"/>
        <v>27553</v>
      </c>
      <c r="M13" s="50">
        <f t="shared" si="0"/>
        <v>32020</v>
      </c>
      <c r="N13" s="49">
        <f>SUM(O13,P13)</f>
        <v>7611</v>
      </c>
      <c r="O13" s="50">
        <f t="shared" si="0"/>
        <v>4103</v>
      </c>
      <c r="P13" s="50">
        <f t="shared" si="0"/>
        <v>3508</v>
      </c>
      <c r="Q13" s="49">
        <f>SUM(R13,S13)</f>
        <v>775</v>
      </c>
      <c r="R13" s="50">
        <f t="shared" si="0"/>
        <v>408</v>
      </c>
      <c r="S13" s="50">
        <f t="shared" si="0"/>
        <v>367</v>
      </c>
      <c r="T13" s="33"/>
      <c r="U13" s="29" t="s">
        <v>8</v>
      </c>
      <c r="V13" s="12"/>
    </row>
    <row r="14" spans="1:22" s="3" customFormat="1" ht="15.75" customHeight="1">
      <c r="A14" s="34" t="s">
        <v>14</v>
      </c>
      <c r="B14" s="29"/>
      <c r="C14" s="29"/>
      <c r="D14" s="30"/>
      <c r="E14" s="49">
        <f>SUM(F14:G14)</f>
        <v>31811</v>
      </c>
      <c r="F14" s="50">
        <f>SUM(F15:F18)</f>
        <v>16246</v>
      </c>
      <c r="G14" s="50">
        <f>SUM(G15:G18)</f>
        <v>15565</v>
      </c>
      <c r="H14" s="49">
        <f>SUM(I14:J14)</f>
        <v>17096</v>
      </c>
      <c r="I14" s="50">
        <f t="shared" ref="I14:S14" si="1">SUM(I15:I18)</f>
        <v>8737</v>
      </c>
      <c r="J14" s="50">
        <f t="shared" si="1"/>
        <v>8359</v>
      </c>
      <c r="K14" s="49">
        <f>SUM(L14:M14)</f>
        <v>12313</v>
      </c>
      <c r="L14" s="50">
        <f t="shared" si="1"/>
        <v>6250</v>
      </c>
      <c r="M14" s="50">
        <f t="shared" si="1"/>
        <v>6063</v>
      </c>
      <c r="N14" s="49">
        <f>SUM(O14:P14)</f>
        <v>2164</v>
      </c>
      <c r="O14" s="50">
        <f t="shared" si="1"/>
        <v>1124</v>
      </c>
      <c r="P14" s="50">
        <f t="shared" si="1"/>
        <v>1040</v>
      </c>
      <c r="Q14" s="49">
        <f>SUM(R14:S14)</f>
        <v>238</v>
      </c>
      <c r="R14" s="50">
        <f t="shared" si="1"/>
        <v>135</v>
      </c>
      <c r="S14" s="50">
        <f t="shared" si="1"/>
        <v>103</v>
      </c>
      <c r="T14" s="34" t="s">
        <v>15</v>
      </c>
      <c r="U14" s="35"/>
      <c r="V14" s="12"/>
    </row>
    <row r="15" spans="1:22" s="3" customFormat="1" ht="13.5" customHeight="1">
      <c r="A15" s="32"/>
      <c r="B15" s="36" t="s">
        <v>60</v>
      </c>
      <c r="C15" s="32"/>
      <c r="D15" s="31"/>
      <c r="E15" s="44">
        <f t="shared" ref="E15:E33" si="2">SUM(F15:G15)</f>
        <v>13272</v>
      </c>
      <c r="F15" s="45">
        <v>6807</v>
      </c>
      <c r="G15" s="45">
        <v>6465</v>
      </c>
      <c r="H15" s="44">
        <f t="shared" ref="H15:H33" si="3">SUM(I15:J15)</f>
        <v>8508</v>
      </c>
      <c r="I15" s="44">
        <v>4385</v>
      </c>
      <c r="J15" s="45">
        <v>4123</v>
      </c>
      <c r="K15" s="44">
        <f t="shared" ref="K15:K33" si="4">SUM(L15:M15)</f>
        <v>4099</v>
      </c>
      <c r="L15" s="44">
        <v>2070</v>
      </c>
      <c r="M15" s="45">
        <v>2029</v>
      </c>
      <c r="N15" s="44">
        <f t="shared" ref="N15:N33" si="5">SUM(O15:P15)</f>
        <v>665</v>
      </c>
      <c r="O15" s="44">
        <v>352</v>
      </c>
      <c r="P15" s="45">
        <v>313</v>
      </c>
      <c r="Q15" s="44" t="s">
        <v>64</v>
      </c>
      <c r="R15" s="44" t="s">
        <v>64</v>
      </c>
      <c r="S15" s="44" t="s">
        <v>64</v>
      </c>
      <c r="T15" s="33"/>
      <c r="U15" s="36" t="s">
        <v>30</v>
      </c>
    </row>
    <row r="16" spans="1:22" s="3" customFormat="1" ht="13.5" customHeight="1">
      <c r="A16" s="32"/>
      <c r="B16" s="36" t="s">
        <v>61</v>
      </c>
      <c r="C16" s="32"/>
      <c r="D16" s="31"/>
      <c r="E16" s="44">
        <f t="shared" si="2"/>
        <v>13555</v>
      </c>
      <c r="F16" s="45">
        <v>6891</v>
      </c>
      <c r="G16" s="45">
        <v>6664</v>
      </c>
      <c r="H16" s="44">
        <f t="shared" si="3"/>
        <v>8588</v>
      </c>
      <c r="I16" s="44">
        <v>4352</v>
      </c>
      <c r="J16" s="45">
        <v>4236</v>
      </c>
      <c r="K16" s="44">
        <f t="shared" si="4"/>
        <v>4247</v>
      </c>
      <c r="L16" s="44">
        <v>2156</v>
      </c>
      <c r="M16" s="45">
        <v>2091</v>
      </c>
      <c r="N16" s="44">
        <f t="shared" si="5"/>
        <v>720</v>
      </c>
      <c r="O16" s="44">
        <v>383</v>
      </c>
      <c r="P16" s="45">
        <v>337</v>
      </c>
      <c r="Q16" s="44" t="s">
        <v>64</v>
      </c>
      <c r="R16" s="44" t="s">
        <v>64</v>
      </c>
      <c r="S16" s="44" t="s">
        <v>64</v>
      </c>
      <c r="T16" s="33"/>
      <c r="U16" s="36" t="s">
        <v>31</v>
      </c>
    </row>
    <row r="17" spans="1:23" s="3" customFormat="1" ht="13.5" customHeight="1">
      <c r="A17" s="32"/>
      <c r="B17" s="36" t="s">
        <v>62</v>
      </c>
      <c r="C17" s="32"/>
      <c r="D17" s="31"/>
      <c r="E17" s="44">
        <f t="shared" si="2"/>
        <v>3875</v>
      </c>
      <c r="F17" s="45">
        <v>1949</v>
      </c>
      <c r="G17" s="45">
        <v>1926</v>
      </c>
      <c r="H17" s="44" t="s">
        <v>64</v>
      </c>
      <c r="I17" s="44" t="s">
        <v>64</v>
      </c>
      <c r="J17" s="45" t="s">
        <v>64</v>
      </c>
      <c r="K17" s="44">
        <f t="shared" si="4"/>
        <v>3671</v>
      </c>
      <c r="L17" s="44">
        <v>1856</v>
      </c>
      <c r="M17" s="45">
        <v>1815</v>
      </c>
      <c r="N17" s="44">
        <f t="shared" si="5"/>
        <v>204</v>
      </c>
      <c r="O17" s="44">
        <v>93</v>
      </c>
      <c r="P17" s="45">
        <v>111</v>
      </c>
      <c r="Q17" s="44" t="s">
        <v>64</v>
      </c>
      <c r="R17" s="44" t="s">
        <v>64</v>
      </c>
      <c r="S17" s="44" t="s">
        <v>64</v>
      </c>
      <c r="T17" s="32"/>
      <c r="U17" s="42" t="s">
        <v>32</v>
      </c>
    </row>
    <row r="18" spans="1:23" s="3" customFormat="1" ht="13.5" customHeight="1">
      <c r="A18" s="32"/>
      <c r="B18" s="36" t="s">
        <v>24</v>
      </c>
      <c r="C18" s="32"/>
      <c r="D18" s="31"/>
      <c r="E18" s="44">
        <f t="shared" si="2"/>
        <v>1109</v>
      </c>
      <c r="F18" s="45">
        <v>599</v>
      </c>
      <c r="G18" s="45">
        <v>510</v>
      </c>
      <c r="H18" s="44" t="s">
        <v>64</v>
      </c>
      <c r="I18" s="44" t="s">
        <v>64</v>
      </c>
      <c r="J18" s="45" t="s">
        <v>64</v>
      </c>
      <c r="K18" s="44">
        <f t="shared" si="4"/>
        <v>296</v>
      </c>
      <c r="L18" s="44">
        <v>168</v>
      </c>
      <c r="M18" s="45">
        <v>128</v>
      </c>
      <c r="N18" s="44">
        <f t="shared" si="5"/>
        <v>575</v>
      </c>
      <c r="O18" s="44">
        <v>296</v>
      </c>
      <c r="P18" s="45">
        <v>279</v>
      </c>
      <c r="Q18" s="44">
        <f t="shared" ref="Q18:Q25" si="6">SUM(R18:S18)</f>
        <v>238</v>
      </c>
      <c r="R18" s="44">
        <v>135</v>
      </c>
      <c r="S18" s="45">
        <v>103</v>
      </c>
      <c r="T18" s="32"/>
      <c r="U18" s="42" t="s">
        <v>27</v>
      </c>
    </row>
    <row r="19" spans="1:23" s="3" customFormat="1" ht="16.5" customHeight="1">
      <c r="A19" s="37" t="s">
        <v>10</v>
      </c>
      <c r="B19" s="32"/>
      <c r="C19" s="32"/>
      <c r="D19" s="31"/>
      <c r="E19" s="49">
        <f>SUM(F19:G19)</f>
        <v>80781</v>
      </c>
      <c r="F19" s="50">
        <f>SUM(F20:F25)</f>
        <v>42387</v>
      </c>
      <c r="G19" s="50">
        <f t="shared" ref="G19:S19" si="7">SUM(G20:G25)</f>
        <v>38394</v>
      </c>
      <c r="H19" s="49">
        <f t="shared" si="3"/>
        <v>60654</v>
      </c>
      <c r="I19" s="50">
        <f t="shared" si="7"/>
        <v>31865</v>
      </c>
      <c r="J19" s="50">
        <f t="shared" si="7"/>
        <v>28789</v>
      </c>
      <c r="K19" s="49">
        <f t="shared" si="4"/>
        <v>14995</v>
      </c>
      <c r="L19" s="50">
        <f t="shared" si="7"/>
        <v>7734</v>
      </c>
      <c r="M19" s="50">
        <f t="shared" si="7"/>
        <v>7261</v>
      </c>
      <c r="N19" s="49">
        <f t="shared" si="5"/>
        <v>4595</v>
      </c>
      <c r="O19" s="50">
        <f t="shared" si="7"/>
        <v>2515</v>
      </c>
      <c r="P19" s="50">
        <f t="shared" si="7"/>
        <v>2080</v>
      </c>
      <c r="Q19" s="49">
        <f t="shared" si="6"/>
        <v>537</v>
      </c>
      <c r="R19" s="50">
        <f t="shared" si="7"/>
        <v>273</v>
      </c>
      <c r="S19" s="50">
        <f t="shared" si="7"/>
        <v>264</v>
      </c>
      <c r="T19" s="34" t="s">
        <v>11</v>
      </c>
      <c r="U19" s="32"/>
      <c r="V19" s="12"/>
      <c r="W19" s="12"/>
    </row>
    <row r="20" spans="1:23" s="3" customFormat="1" ht="12" customHeight="1">
      <c r="A20" s="32"/>
      <c r="B20" s="36" t="s">
        <v>25</v>
      </c>
      <c r="C20" s="32"/>
      <c r="D20" s="31"/>
      <c r="E20" s="44">
        <f t="shared" si="2"/>
        <v>14713</v>
      </c>
      <c r="F20" s="45">
        <v>7856</v>
      </c>
      <c r="G20" s="45">
        <v>6857</v>
      </c>
      <c r="H20" s="44">
        <f t="shared" si="3"/>
        <v>10555</v>
      </c>
      <c r="I20" s="44">
        <v>5698</v>
      </c>
      <c r="J20" s="45">
        <v>4857</v>
      </c>
      <c r="K20" s="44">
        <f t="shared" si="4"/>
        <v>3175</v>
      </c>
      <c r="L20" s="44">
        <v>1626</v>
      </c>
      <c r="M20" s="45">
        <v>1549</v>
      </c>
      <c r="N20" s="44">
        <f t="shared" si="5"/>
        <v>895</v>
      </c>
      <c r="O20" s="44">
        <v>491</v>
      </c>
      <c r="P20" s="45">
        <v>404</v>
      </c>
      <c r="Q20" s="44">
        <f t="shared" si="6"/>
        <v>88</v>
      </c>
      <c r="R20" s="44">
        <v>41</v>
      </c>
      <c r="S20" s="45">
        <v>47</v>
      </c>
      <c r="T20" s="32"/>
      <c r="U20" s="42" t="s">
        <v>28</v>
      </c>
    </row>
    <row r="21" spans="1:23" ht="12" customHeight="1">
      <c r="A21" s="38"/>
      <c r="B21" s="36" t="s">
        <v>26</v>
      </c>
      <c r="C21" s="38"/>
      <c r="D21" s="39"/>
      <c r="E21" s="44">
        <f t="shared" si="2"/>
        <v>13738</v>
      </c>
      <c r="F21" s="45">
        <v>7225</v>
      </c>
      <c r="G21" s="45">
        <v>6513</v>
      </c>
      <c r="H21" s="44">
        <f t="shared" si="3"/>
        <v>9952</v>
      </c>
      <c r="I21" s="44">
        <v>5268</v>
      </c>
      <c r="J21" s="45">
        <v>4684</v>
      </c>
      <c r="K21" s="44">
        <f t="shared" si="4"/>
        <v>2893</v>
      </c>
      <c r="L21" s="44">
        <v>1486</v>
      </c>
      <c r="M21" s="45">
        <v>1407</v>
      </c>
      <c r="N21" s="44">
        <f t="shared" si="5"/>
        <v>831</v>
      </c>
      <c r="O21" s="44">
        <v>440</v>
      </c>
      <c r="P21" s="45">
        <v>391</v>
      </c>
      <c r="Q21" s="44">
        <f t="shared" si="6"/>
        <v>62</v>
      </c>
      <c r="R21" s="44">
        <v>31</v>
      </c>
      <c r="S21" s="45">
        <v>31</v>
      </c>
      <c r="T21" s="38"/>
      <c r="U21" s="42" t="s">
        <v>29</v>
      </c>
    </row>
    <row r="22" spans="1:23" ht="12" customHeight="1">
      <c r="A22" s="37"/>
      <c r="B22" s="36" t="s">
        <v>40</v>
      </c>
      <c r="C22" s="38"/>
      <c r="D22" s="39"/>
      <c r="E22" s="44">
        <f t="shared" si="2"/>
        <v>13473</v>
      </c>
      <c r="F22" s="45">
        <v>7069</v>
      </c>
      <c r="G22" s="45">
        <v>6404</v>
      </c>
      <c r="H22" s="44">
        <f t="shared" si="3"/>
        <v>10001</v>
      </c>
      <c r="I22" s="44">
        <v>5242</v>
      </c>
      <c r="J22" s="45">
        <v>4759</v>
      </c>
      <c r="K22" s="44">
        <f t="shared" si="4"/>
        <v>2682</v>
      </c>
      <c r="L22" s="44">
        <v>1380</v>
      </c>
      <c r="M22" s="45">
        <v>1302</v>
      </c>
      <c r="N22" s="44">
        <f t="shared" si="5"/>
        <v>711</v>
      </c>
      <c r="O22" s="44">
        <v>401</v>
      </c>
      <c r="P22" s="45">
        <v>310</v>
      </c>
      <c r="Q22" s="44">
        <f t="shared" si="6"/>
        <v>79</v>
      </c>
      <c r="R22" s="44">
        <v>46</v>
      </c>
      <c r="S22" s="45">
        <v>33</v>
      </c>
      <c r="T22" s="38"/>
      <c r="U22" s="42" t="s">
        <v>52</v>
      </c>
    </row>
    <row r="23" spans="1:23" ht="12" customHeight="1">
      <c r="A23" s="38"/>
      <c r="B23" s="36" t="s">
        <v>41</v>
      </c>
      <c r="C23" s="38"/>
      <c r="D23" s="39"/>
      <c r="E23" s="44">
        <f t="shared" si="2"/>
        <v>13321</v>
      </c>
      <c r="F23" s="45">
        <v>6947</v>
      </c>
      <c r="G23" s="45">
        <v>6374</v>
      </c>
      <c r="H23" s="44">
        <f t="shared" si="3"/>
        <v>10141</v>
      </c>
      <c r="I23" s="44">
        <v>5273</v>
      </c>
      <c r="J23" s="45">
        <v>4868</v>
      </c>
      <c r="K23" s="44">
        <f t="shared" si="4"/>
        <v>2359</v>
      </c>
      <c r="L23" s="44">
        <v>1221</v>
      </c>
      <c r="M23" s="45">
        <v>1138</v>
      </c>
      <c r="N23" s="44">
        <f t="shared" si="5"/>
        <v>723</v>
      </c>
      <c r="O23" s="44">
        <v>400</v>
      </c>
      <c r="P23" s="45">
        <v>323</v>
      </c>
      <c r="Q23" s="44">
        <f t="shared" si="6"/>
        <v>98</v>
      </c>
      <c r="R23" s="44">
        <v>53</v>
      </c>
      <c r="S23" s="45">
        <v>45</v>
      </c>
      <c r="T23" s="38"/>
      <c r="U23" s="42" t="s">
        <v>53</v>
      </c>
    </row>
    <row r="24" spans="1:23" ht="12" customHeight="1">
      <c r="A24" s="38"/>
      <c r="B24" s="36" t="s">
        <v>42</v>
      </c>
      <c r="C24" s="38"/>
      <c r="D24" s="39"/>
      <c r="E24" s="44">
        <f t="shared" si="2"/>
        <v>12993</v>
      </c>
      <c r="F24" s="45">
        <v>6799</v>
      </c>
      <c r="G24" s="45">
        <v>6194</v>
      </c>
      <c r="H24" s="44">
        <f t="shared" si="3"/>
        <v>10081</v>
      </c>
      <c r="I24" s="44">
        <v>5294</v>
      </c>
      <c r="J24" s="45">
        <v>4787</v>
      </c>
      <c r="K24" s="44">
        <f t="shared" si="4"/>
        <v>2090</v>
      </c>
      <c r="L24" s="44">
        <v>1084</v>
      </c>
      <c r="M24" s="45">
        <v>1006</v>
      </c>
      <c r="N24" s="44">
        <f t="shared" si="5"/>
        <v>712</v>
      </c>
      <c r="O24" s="44">
        <v>364</v>
      </c>
      <c r="P24" s="45">
        <v>348</v>
      </c>
      <c r="Q24" s="44">
        <f t="shared" si="6"/>
        <v>110</v>
      </c>
      <c r="R24" s="44">
        <v>57</v>
      </c>
      <c r="S24" s="45">
        <v>53</v>
      </c>
      <c r="T24" s="38"/>
      <c r="U24" s="42" t="s">
        <v>54</v>
      </c>
    </row>
    <row r="25" spans="1:23" ht="12" customHeight="1">
      <c r="A25" s="38"/>
      <c r="B25" s="36" t="s">
        <v>43</v>
      </c>
      <c r="C25" s="38"/>
      <c r="D25" s="39"/>
      <c r="E25" s="44">
        <f t="shared" si="2"/>
        <v>12543</v>
      </c>
      <c r="F25" s="45">
        <v>6491</v>
      </c>
      <c r="G25" s="45">
        <v>6052</v>
      </c>
      <c r="H25" s="44">
        <f t="shared" si="3"/>
        <v>9924</v>
      </c>
      <c r="I25" s="44">
        <v>5090</v>
      </c>
      <c r="J25" s="45">
        <v>4834</v>
      </c>
      <c r="K25" s="44">
        <f t="shared" si="4"/>
        <v>1796</v>
      </c>
      <c r="L25" s="44">
        <v>937</v>
      </c>
      <c r="M25" s="45">
        <v>859</v>
      </c>
      <c r="N25" s="44">
        <f t="shared" si="5"/>
        <v>723</v>
      </c>
      <c r="O25" s="44">
        <v>419</v>
      </c>
      <c r="P25" s="45">
        <v>304</v>
      </c>
      <c r="Q25" s="44">
        <f t="shared" si="6"/>
        <v>100</v>
      </c>
      <c r="R25" s="44">
        <v>45</v>
      </c>
      <c r="S25" s="45">
        <v>55</v>
      </c>
      <c r="T25" s="38"/>
      <c r="U25" s="42" t="s">
        <v>55</v>
      </c>
    </row>
    <row r="26" spans="1:23" ht="17.25" customHeight="1">
      <c r="A26" s="37" t="s">
        <v>49</v>
      </c>
      <c r="B26" s="32"/>
      <c r="C26" s="38"/>
      <c r="D26" s="39"/>
      <c r="E26" s="49">
        <f t="shared" si="2"/>
        <v>30127</v>
      </c>
      <c r="F26" s="50">
        <f>SUM(F27:F29)</f>
        <v>14352</v>
      </c>
      <c r="G26" s="50">
        <f>SUM(G27:G29)</f>
        <v>15775</v>
      </c>
      <c r="H26" s="49">
        <f t="shared" si="3"/>
        <v>10184</v>
      </c>
      <c r="I26" s="50">
        <f t="shared" ref="I26:P26" si="8">SUM(I27:I29)</f>
        <v>5066</v>
      </c>
      <c r="J26" s="50">
        <f t="shared" si="8"/>
        <v>5118</v>
      </c>
      <c r="K26" s="49">
        <f t="shared" si="8"/>
        <v>19139</v>
      </c>
      <c r="L26" s="50">
        <f t="shared" si="8"/>
        <v>8838</v>
      </c>
      <c r="M26" s="50">
        <f t="shared" si="8"/>
        <v>10301</v>
      </c>
      <c r="N26" s="49">
        <f t="shared" si="8"/>
        <v>804</v>
      </c>
      <c r="O26" s="50">
        <f t="shared" si="8"/>
        <v>448</v>
      </c>
      <c r="P26" s="50">
        <f t="shared" si="8"/>
        <v>356</v>
      </c>
      <c r="Q26" s="49" t="s">
        <v>64</v>
      </c>
      <c r="R26" s="49" t="s">
        <v>64</v>
      </c>
      <c r="S26" s="49" t="s">
        <v>64</v>
      </c>
      <c r="T26" s="34" t="s">
        <v>12</v>
      </c>
      <c r="U26" s="35"/>
      <c r="V26" s="12"/>
    </row>
    <row r="27" spans="1:23" ht="13.5" customHeight="1">
      <c r="A27" s="38"/>
      <c r="B27" s="36" t="s">
        <v>37</v>
      </c>
      <c r="C27" s="38"/>
      <c r="D27" s="39"/>
      <c r="E27" s="44">
        <f t="shared" si="2"/>
        <v>11799</v>
      </c>
      <c r="F27" s="45">
        <v>6009</v>
      </c>
      <c r="G27" s="45">
        <v>5790</v>
      </c>
      <c r="H27" s="44">
        <f t="shared" si="3"/>
        <v>3757</v>
      </c>
      <c r="I27" s="44">
        <v>1952</v>
      </c>
      <c r="J27" s="45">
        <v>1805</v>
      </c>
      <c r="K27" s="44">
        <f t="shared" si="4"/>
        <v>7708</v>
      </c>
      <c r="L27" s="44">
        <v>3854</v>
      </c>
      <c r="M27" s="45">
        <v>3854</v>
      </c>
      <c r="N27" s="44">
        <f t="shared" si="5"/>
        <v>334</v>
      </c>
      <c r="O27" s="44">
        <v>203</v>
      </c>
      <c r="P27" s="45">
        <v>131</v>
      </c>
      <c r="Q27" s="44" t="s">
        <v>64</v>
      </c>
      <c r="R27" s="44" t="s">
        <v>64</v>
      </c>
      <c r="S27" s="44" t="s">
        <v>64</v>
      </c>
      <c r="T27" s="38"/>
      <c r="U27" s="42" t="s">
        <v>47</v>
      </c>
    </row>
    <row r="28" spans="1:23" ht="13.5" customHeight="1">
      <c r="A28" s="38"/>
      <c r="B28" s="36" t="s">
        <v>38</v>
      </c>
      <c r="C28" s="38"/>
      <c r="D28" s="39"/>
      <c r="E28" s="44">
        <f t="shared" si="2"/>
        <v>9038</v>
      </c>
      <c r="F28" s="45">
        <v>3733</v>
      </c>
      <c r="G28" s="45">
        <v>5305</v>
      </c>
      <c r="H28" s="44">
        <f t="shared" si="3"/>
        <v>3411</v>
      </c>
      <c r="I28" s="44">
        <v>1657</v>
      </c>
      <c r="J28" s="45">
        <v>1754</v>
      </c>
      <c r="K28" s="44">
        <f t="shared" si="4"/>
        <v>5337</v>
      </c>
      <c r="L28" s="44">
        <v>1937</v>
      </c>
      <c r="M28" s="45">
        <v>3400</v>
      </c>
      <c r="N28" s="44">
        <f t="shared" si="5"/>
        <v>290</v>
      </c>
      <c r="O28" s="44">
        <v>139</v>
      </c>
      <c r="P28" s="45">
        <v>151</v>
      </c>
      <c r="Q28" s="44" t="s">
        <v>64</v>
      </c>
      <c r="R28" s="44" t="s">
        <v>64</v>
      </c>
      <c r="S28" s="44" t="s">
        <v>64</v>
      </c>
      <c r="T28" s="38"/>
      <c r="U28" s="42" t="s">
        <v>56</v>
      </c>
    </row>
    <row r="29" spans="1:23" ht="13.5" customHeight="1">
      <c r="A29" s="38"/>
      <c r="B29" s="36" t="s">
        <v>39</v>
      </c>
      <c r="C29" s="38"/>
      <c r="D29" s="39"/>
      <c r="E29" s="44">
        <f t="shared" si="2"/>
        <v>9290</v>
      </c>
      <c r="F29" s="45">
        <v>4610</v>
      </c>
      <c r="G29" s="45">
        <v>4680</v>
      </c>
      <c r="H29" s="44">
        <f t="shared" si="3"/>
        <v>3016</v>
      </c>
      <c r="I29" s="44">
        <v>1457</v>
      </c>
      <c r="J29" s="45">
        <v>1559</v>
      </c>
      <c r="K29" s="44">
        <f t="shared" si="4"/>
        <v>6094</v>
      </c>
      <c r="L29" s="44">
        <v>3047</v>
      </c>
      <c r="M29" s="45">
        <v>3047</v>
      </c>
      <c r="N29" s="44">
        <f t="shared" si="5"/>
        <v>180</v>
      </c>
      <c r="O29" s="44">
        <v>106</v>
      </c>
      <c r="P29" s="45">
        <v>74</v>
      </c>
      <c r="Q29" s="44" t="s">
        <v>64</v>
      </c>
      <c r="R29" s="44" t="s">
        <v>64</v>
      </c>
      <c r="S29" s="44" t="s">
        <v>64</v>
      </c>
      <c r="T29" s="38"/>
      <c r="U29" s="42" t="s">
        <v>57</v>
      </c>
    </row>
    <row r="30" spans="1:23" ht="16.5" customHeight="1">
      <c r="A30" s="37" t="s">
        <v>50</v>
      </c>
      <c r="B30" s="32"/>
      <c r="C30" s="38"/>
      <c r="D30" s="39"/>
      <c r="E30" s="49">
        <f t="shared" si="2"/>
        <v>18926</v>
      </c>
      <c r="F30" s="50">
        <f>SUM(F31:F36)</f>
        <v>6978</v>
      </c>
      <c r="G30" s="50">
        <f>SUM(G31:G36)</f>
        <v>11948</v>
      </c>
      <c r="H30" s="49">
        <f t="shared" si="3"/>
        <v>5752</v>
      </c>
      <c r="I30" s="50">
        <f>SUM(I31:I36)</f>
        <v>2231</v>
      </c>
      <c r="J30" s="50">
        <f>SUM(J31:J36)</f>
        <v>3521</v>
      </c>
      <c r="K30" s="49">
        <f t="shared" si="4"/>
        <v>13126</v>
      </c>
      <c r="L30" s="50">
        <f>SUM(L31:L36)</f>
        <v>4731</v>
      </c>
      <c r="M30" s="50">
        <f>SUM(M31:M36)</f>
        <v>8395</v>
      </c>
      <c r="N30" s="49">
        <f t="shared" si="5"/>
        <v>48</v>
      </c>
      <c r="O30" s="50">
        <f>SUM(O31:O36)</f>
        <v>16</v>
      </c>
      <c r="P30" s="50">
        <f>SUM(P31:P36)</f>
        <v>32</v>
      </c>
      <c r="Q30" s="49" t="s">
        <v>64</v>
      </c>
      <c r="R30" s="49" t="s">
        <v>64</v>
      </c>
      <c r="S30" s="49" t="s">
        <v>64</v>
      </c>
      <c r="T30" s="34" t="s">
        <v>13</v>
      </c>
      <c r="U30" s="35"/>
      <c r="V30" s="12"/>
    </row>
    <row r="31" spans="1:23" ht="13.5" customHeight="1">
      <c r="A31" s="38"/>
      <c r="B31" s="36" t="s">
        <v>44</v>
      </c>
      <c r="C31" s="38"/>
      <c r="D31" s="39"/>
      <c r="E31" s="44">
        <f t="shared" si="2"/>
        <v>6951</v>
      </c>
      <c r="F31" s="45">
        <v>2583</v>
      </c>
      <c r="G31" s="45">
        <v>4368</v>
      </c>
      <c r="H31" s="44">
        <f t="shared" si="3"/>
        <v>2096</v>
      </c>
      <c r="I31" s="44">
        <v>876</v>
      </c>
      <c r="J31" s="45">
        <v>1220</v>
      </c>
      <c r="K31" s="44">
        <f t="shared" si="4"/>
        <v>4842</v>
      </c>
      <c r="L31" s="44">
        <v>1704</v>
      </c>
      <c r="M31" s="45">
        <v>3138</v>
      </c>
      <c r="N31" s="44">
        <f t="shared" si="5"/>
        <v>13</v>
      </c>
      <c r="O31" s="44">
        <v>3</v>
      </c>
      <c r="P31" s="45">
        <v>10</v>
      </c>
      <c r="Q31" s="44" t="s">
        <v>64</v>
      </c>
      <c r="R31" s="44" t="s">
        <v>64</v>
      </c>
      <c r="S31" s="44" t="s">
        <v>64</v>
      </c>
      <c r="T31" s="38"/>
      <c r="U31" s="42" t="s">
        <v>48</v>
      </c>
    </row>
    <row r="32" spans="1:23" ht="13.5" customHeight="1">
      <c r="A32" s="38"/>
      <c r="B32" s="36" t="s">
        <v>45</v>
      </c>
      <c r="C32" s="38"/>
      <c r="D32" s="39"/>
      <c r="E32" s="44">
        <f t="shared" si="2"/>
        <v>6328</v>
      </c>
      <c r="F32" s="45">
        <v>2369</v>
      </c>
      <c r="G32" s="45">
        <v>3959</v>
      </c>
      <c r="H32" s="44">
        <f t="shared" si="3"/>
        <v>1992</v>
      </c>
      <c r="I32" s="44">
        <v>779</v>
      </c>
      <c r="J32" s="45">
        <v>1213</v>
      </c>
      <c r="K32" s="44">
        <f t="shared" si="4"/>
        <v>4318</v>
      </c>
      <c r="L32" s="44">
        <v>1585</v>
      </c>
      <c r="M32" s="45">
        <v>2733</v>
      </c>
      <c r="N32" s="44">
        <f t="shared" si="5"/>
        <v>18</v>
      </c>
      <c r="O32" s="44">
        <v>5</v>
      </c>
      <c r="P32" s="45">
        <v>13</v>
      </c>
      <c r="Q32" s="44" t="s">
        <v>64</v>
      </c>
      <c r="R32" s="44" t="s">
        <v>64</v>
      </c>
      <c r="S32" s="44" t="s">
        <v>64</v>
      </c>
      <c r="T32" s="38"/>
      <c r="U32" s="42" t="s">
        <v>58</v>
      </c>
    </row>
    <row r="33" spans="1:21" ht="13.5" customHeight="1">
      <c r="A33" s="38"/>
      <c r="B33" s="36" t="s">
        <v>46</v>
      </c>
      <c r="C33" s="38"/>
      <c r="D33" s="39"/>
      <c r="E33" s="44">
        <f t="shared" si="2"/>
        <v>5647</v>
      </c>
      <c r="F33" s="45">
        <v>2026</v>
      </c>
      <c r="G33" s="45">
        <v>3621</v>
      </c>
      <c r="H33" s="44">
        <f t="shared" si="3"/>
        <v>1664</v>
      </c>
      <c r="I33" s="44">
        <v>576</v>
      </c>
      <c r="J33" s="45">
        <v>1088</v>
      </c>
      <c r="K33" s="44">
        <f t="shared" si="4"/>
        <v>3966</v>
      </c>
      <c r="L33" s="44">
        <v>1442</v>
      </c>
      <c r="M33" s="45">
        <v>2524</v>
      </c>
      <c r="N33" s="44">
        <f t="shared" si="5"/>
        <v>17</v>
      </c>
      <c r="O33" s="44">
        <v>8</v>
      </c>
      <c r="P33" s="45">
        <v>9</v>
      </c>
      <c r="Q33" s="44" t="s">
        <v>64</v>
      </c>
      <c r="R33" s="44" t="s">
        <v>64</v>
      </c>
      <c r="S33" s="44" t="s">
        <v>64</v>
      </c>
      <c r="T33" s="38"/>
      <c r="U33" s="42" t="s">
        <v>59</v>
      </c>
    </row>
    <row r="34" spans="1:21" ht="3" customHeight="1">
      <c r="A34" s="6"/>
      <c r="B34" s="6"/>
      <c r="C34" s="6"/>
      <c r="D34" s="6"/>
      <c r="E34" s="8"/>
      <c r="F34" s="7"/>
      <c r="G34" s="7"/>
      <c r="H34" s="8"/>
      <c r="I34" s="8"/>
      <c r="J34" s="7"/>
      <c r="K34" s="8"/>
      <c r="L34" s="8"/>
      <c r="M34" s="7"/>
      <c r="N34" s="8"/>
      <c r="O34" s="8"/>
      <c r="P34" s="7"/>
      <c r="Q34" s="8"/>
      <c r="R34" s="8"/>
      <c r="S34" s="7"/>
      <c r="T34" s="6"/>
      <c r="U34" s="6"/>
    </row>
    <row r="35" spans="1:21" ht="3" customHeight="1"/>
    <row r="36" spans="1:21" s="4" customFormat="1" ht="18.75" customHeight="1">
      <c r="B36" s="46" t="s">
        <v>72</v>
      </c>
      <c r="C36" s="46"/>
      <c r="D36" s="46"/>
      <c r="E36" s="46"/>
      <c r="F36" s="46"/>
      <c r="G36" s="46"/>
      <c r="H36" s="40"/>
      <c r="I36" s="40"/>
      <c r="J36" s="40"/>
      <c r="K36" s="46" t="s">
        <v>73</v>
      </c>
      <c r="L36" s="46"/>
      <c r="M36" s="46"/>
      <c r="N36" s="46"/>
      <c r="O36" s="46"/>
      <c r="P36" s="40"/>
      <c r="Q36" s="40"/>
      <c r="R36" s="40"/>
      <c r="S36" s="40"/>
      <c r="U36" s="2"/>
    </row>
    <row r="37" spans="1:21" ht="18.75" customHeight="1">
      <c r="A37" s="3"/>
      <c r="B37" s="47" t="s">
        <v>74</v>
      </c>
      <c r="C37" s="47"/>
      <c r="D37" s="47"/>
      <c r="E37" s="47"/>
      <c r="F37" s="47"/>
      <c r="G37" s="47"/>
      <c r="H37" s="40"/>
      <c r="I37" s="40"/>
      <c r="J37" s="40"/>
      <c r="K37" s="47" t="s">
        <v>77</v>
      </c>
      <c r="L37" s="47"/>
      <c r="M37" s="47"/>
      <c r="N37" s="47"/>
      <c r="O37" s="47"/>
      <c r="P37" s="40"/>
      <c r="Q37" s="40"/>
      <c r="R37" s="40"/>
      <c r="S37" s="40"/>
      <c r="U37" s="2"/>
    </row>
    <row r="38" spans="1:21" s="2" customFormat="1">
      <c r="B38" s="42" t="s">
        <v>75</v>
      </c>
      <c r="C38" s="42"/>
      <c r="D38" s="42"/>
      <c r="E38" s="42"/>
      <c r="F38" s="42"/>
      <c r="G38" s="42"/>
      <c r="H38" s="40"/>
      <c r="I38" s="40"/>
      <c r="J38" s="40"/>
      <c r="K38" s="42" t="s">
        <v>78</v>
      </c>
      <c r="L38" s="42"/>
      <c r="M38" s="42"/>
      <c r="N38" s="42"/>
      <c r="O38" s="42"/>
      <c r="P38" s="48"/>
      <c r="Q38" s="40"/>
      <c r="R38" s="40"/>
      <c r="S38" s="40"/>
    </row>
    <row r="39" spans="1:21" ht="16.5" customHeight="1">
      <c r="A39" s="3"/>
      <c r="B39" s="42" t="s">
        <v>76</v>
      </c>
      <c r="C39" s="42"/>
      <c r="D39" s="46"/>
      <c r="E39" s="46"/>
      <c r="F39" s="46"/>
      <c r="G39" s="46"/>
      <c r="H39" s="40"/>
      <c r="I39" s="40"/>
      <c r="J39" s="40"/>
      <c r="K39" s="42" t="s">
        <v>79</v>
      </c>
      <c r="L39" s="46"/>
      <c r="M39" s="46"/>
      <c r="N39" s="46"/>
      <c r="O39" s="46"/>
      <c r="P39" s="40"/>
      <c r="Q39" s="40"/>
      <c r="R39" s="40"/>
      <c r="S39" s="40"/>
      <c r="U39" s="2"/>
    </row>
    <row r="40" spans="1:21">
      <c r="K40" s="41"/>
      <c r="L40" s="41"/>
      <c r="M40" s="41"/>
      <c r="N40" s="41"/>
      <c r="O40" s="41"/>
      <c r="P40" s="41"/>
      <c r="Q40" s="41"/>
      <c r="R40" s="41"/>
      <c r="S40" s="41"/>
    </row>
    <row r="41" spans="1:21" s="3" customFormat="1" ht="15.75">
      <c r="A41" s="4"/>
      <c r="B41" s="42"/>
      <c r="C41" s="42"/>
      <c r="D41" s="46"/>
      <c r="E41" s="46"/>
      <c r="F41" s="46"/>
      <c r="G41" s="46"/>
      <c r="H41" s="40"/>
      <c r="I41" s="40"/>
      <c r="J41" s="40"/>
      <c r="K41" s="40"/>
      <c r="L41" s="42"/>
      <c r="M41" s="46"/>
      <c r="N41" s="46"/>
      <c r="O41" s="46"/>
      <c r="P41" s="46"/>
      <c r="Q41" s="40"/>
      <c r="R41" s="40"/>
      <c r="S41" s="40"/>
      <c r="T41" s="40"/>
      <c r="U41" s="40"/>
    </row>
  </sheetData>
  <mergeCells count="26"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Q5:S5"/>
  </mergeCells>
  <phoneticPr fontId="2" type="noConversion"/>
  <pageMargins left="0.55118110236220474" right="0.35433070866141736" top="0.78740157480314965" bottom="0.19685039370078741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2017-05-31T13:27:12Z</dcterms:modified>
</cp:coreProperties>
</file>