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-225" windowWidth="11715" windowHeight="6045"/>
  </bookViews>
  <sheets>
    <sheet name="T-15.5" sheetId="4" r:id="rId1"/>
  </sheets>
  <definedNames>
    <definedName name="_xlnm.Print_Area" localSheetId="0">'T-15.5'!$A$1:$O$27</definedName>
  </definedNames>
  <calcPr calcId="145621"/>
</workbook>
</file>

<file path=xl/calcChain.xml><?xml version="1.0" encoding="utf-8"?>
<calcChain xmlns="http://schemas.openxmlformats.org/spreadsheetml/2006/main">
  <c r="I9" i="4" l="1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8" i="4"/>
  <c r="L21" i="4"/>
  <c r="L18" i="4"/>
  <c r="L16" i="4"/>
  <c r="L13" i="4"/>
  <c r="L9" i="4"/>
  <c r="L8" i="4"/>
  <c r="K21" i="4"/>
  <c r="K18" i="4"/>
  <c r="K16" i="4"/>
  <c r="K13" i="4"/>
  <c r="K9" i="4"/>
  <c r="H21" i="4"/>
  <c r="F21" i="4" s="1"/>
  <c r="H18" i="4"/>
  <c r="H16" i="4"/>
  <c r="H13" i="4"/>
  <c r="H9" i="4"/>
  <c r="F10" i="4"/>
  <c r="F11" i="4"/>
  <c r="F12" i="4"/>
  <c r="F13" i="4"/>
  <c r="F14" i="4"/>
  <c r="F15" i="4"/>
  <c r="F16" i="4"/>
  <c r="F17" i="4"/>
  <c r="F19" i="4"/>
  <c r="F20" i="4"/>
  <c r="F22" i="4"/>
  <c r="F23" i="4"/>
  <c r="F9" i="4"/>
  <c r="F18" i="4" l="1"/>
  <c r="K8" i="4"/>
  <c r="J8" i="4"/>
  <c r="G8" i="4"/>
  <c r="F8" i="4"/>
  <c r="H8" i="4" l="1"/>
</calcChain>
</file>

<file path=xl/sharedStrings.xml><?xml version="1.0" encoding="utf-8"?>
<sst xmlns="http://schemas.openxmlformats.org/spreadsheetml/2006/main" count="94" uniqueCount="58">
  <si>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</si>
  <si>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</si>
  <si>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</si>
  <si>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</si>
  <si>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</si>
  <si>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</si>
  <si>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</si>
  <si>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</si>
  <si>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</si>
  <si>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</si>
  <si>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</si>
  <si>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</si>
  <si>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</si>
  <si>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</si>
  <si>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</si>
  <si>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</si>
  <si>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</si>
  <si>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</si>
  <si>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รายได้จากการบรรทุก (บาท)</t>
  </si>
  <si>
    <t>Table</t>
  </si>
  <si>
    <t xml:space="preserve">       Note:   Carload included livestock.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</si>
  <si>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</si>
  <si>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</si>
  <si>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</si>
  <si>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</si>
  <si>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อำเภอระแงะ</t>
  </si>
  <si>
    <t xml:space="preserve">   มะรือโบ</t>
  </si>
  <si>
    <t xml:space="preserve">   ตันหยงมัส</t>
  </si>
  <si>
    <t xml:space="preserve">   ป่าไผ่</t>
  </si>
  <si>
    <t>อำเภอรือเสาะ</t>
  </si>
  <si>
    <t xml:space="preserve">   รือเสาะ</t>
  </si>
  <si>
    <t xml:space="preserve">   ลาโละ</t>
  </si>
  <si>
    <t>อำเภอสุไหงโก-ลก</t>
  </si>
  <si>
    <t xml:space="preserve">   สุไหงโก-ลก</t>
  </si>
  <si>
    <t>อำเภอสุไหงปาดี</t>
  </si>
  <si>
    <t xml:space="preserve">   โต๊ะเด็ง</t>
  </si>
  <si>
    <t xml:space="preserve">   สุไหงปาดี</t>
  </si>
  <si>
    <t>อำเภอเจาะไอร้อง</t>
  </si>
  <si>
    <t xml:space="preserve">   เจาะไอร้อง</t>
  </si>
  <si>
    <t xml:space="preserve">   บูกิต</t>
  </si>
  <si>
    <t>Rangae District</t>
  </si>
  <si>
    <t>Marubo</t>
  </si>
  <si>
    <t>Tanyong Mat</t>
  </si>
  <si>
    <t>Pa Phai</t>
  </si>
  <si>
    <t xml:space="preserve">Ruso District </t>
  </si>
  <si>
    <t>Ruso</t>
  </si>
  <si>
    <t>Lalo</t>
  </si>
  <si>
    <t>Sungai Kolok District</t>
  </si>
  <si>
    <t>Sungai Kolok</t>
  </si>
  <si>
    <t>Sungai Padi District</t>
  </si>
  <si>
    <t>To Deng</t>
  </si>
  <si>
    <t xml:space="preserve">Sungai Padi </t>
  </si>
  <si>
    <t>Cho-i Rong Disrtct</t>
  </si>
  <si>
    <t xml:space="preserve">Cho-i Rong </t>
  </si>
  <si>
    <t>Bukit</t>
  </si>
  <si>
    <t>ปริมาณ และรายได้จากการบรรทุกโดยสารทางรถไฟ จำแนกตามสถานี เป็นรายอำเภอ พ.ศ. 2558</t>
  </si>
  <si>
    <t>Quantity and Freight Revenue of Railway by District and Station: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</si>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</sst>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_-* #,##0.0_-;\-* #,##0.0_-;_-* &quot;-&quot;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5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8" fontId="3" fillId="0" borderId="0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188" fontId="3" fillId="0" borderId="7" xfId="0" applyNumberFormat="1" applyFont="1" applyBorder="1" applyAlignment="1">
      <alignment horizontal="center"/>
    </xf>
    <xf numFmtId="188" fontId="3" fillId="0" borderId="0" xfId="0" applyNumberFormat="1" applyFont="1" applyBorder="1" applyAlignment="1">
      <alignment horizontal="right"/>
    </xf>
    <xf numFmtId="188" fontId="7" fillId="0" borderId="7" xfId="0" applyNumberFormat="1" applyFont="1" applyBorder="1" applyAlignment="1"/>
    <xf numFmtId="188" fontId="3" fillId="0" borderId="7" xfId="0" applyNumberFormat="1" applyFont="1" applyBorder="1" applyAlignment="1">
      <alignment horizontal="right"/>
    </xf>
    <xf numFmtId="188" fontId="7" fillId="0" borderId="0" xfId="0" applyNumberFormat="1" applyFont="1" applyBorder="1" applyAlignment="1"/>
    <xf numFmtId="188" fontId="7" fillId="0" borderId="6" xfId="0" applyNumberFormat="1" applyFont="1" applyBorder="1" applyAlignment="1"/>
    <xf numFmtId="188" fontId="8" fillId="0" borderId="7" xfId="0" applyNumberFormat="1" applyFont="1" applyBorder="1"/>
    <xf numFmtId="188" fontId="5" fillId="0" borderId="7" xfId="0" applyNumberFormat="1" applyFont="1" applyBorder="1" applyAlignment="1">
      <alignment horizontal="right"/>
    </xf>
    <xf numFmtId="188" fontId="8" fillId="0" borderId="0" xfId="0" applyNumberFormat="1" applyFont="1"/>
    <xf numFmtId="188" fontId="5" fillId="0" borderId="0" xfId="0" applyNumberFormat="1" applyFont="1" applyBorder="1" applyAlignment="1">
      <alignment horizontal="right"/>
    </xf>
    <xf numFmtId="188" fontId="8" fillId="0" borderId="6" xfId="0" applyNumberFormat="1" applyFont="1" applyBorder="1"/>
    <xf numFmtId="188" fontId="7" fillId="0" borderId="7" xfId="0" applyNumberFormat="1" applyFont="1" applyBorder="1"/>
    <xf numFmtId="188" fontId="7" fillId="0" borderId="6" xfId="0" applyNumberFormat="1" applyFont="1" applyBorder="1"/>
    <xf numFmtId="188" fontId="8" fillId="0" borderId="7" xfId="0" applyNumberFormat="1" applyFont="1" applyBorder="1" applyAlignment="1"/>
    <xf numFmtId="188" fontId="8" fillId="0" borderId="0" xfId="0" applyNumberFormat="1" applyFont="1" applyAlignment="1"/>
    <xf numFmtId="188" fontId="8" fillId="0" borderId="6" xfId="0" applyNumberFormat="1" applyFont="1" applyBorder="1" applyAlignment="1"/>
    <xf numFmtId="188" fontId="3" fillId="0" borderId="7" xfId="0" applyNumberFormat="1" applyFont="1" applyBorder="1"/>
    <xf numFmtId="188" fontId="3" fillId="0" borderId="6" xfId="0" applyNumberFormat="1" applyFont="1" applyBorder="1"/>
    <xf numFmtId="188" fontId="8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5" fillId="0" borderId="5" xfId="0" applyFont="1" applyBorder="1" applyAlignment="1"/>
    <xf numFmtId="188" fontId="3" fillId="0" borderId="1" xfId="0" applyNumberFormat="1" applyFont="1" applyBorder="1" applyAlignment="1">
      <alignment horizontal="center"/>
    </xf>
    <xf numFmtId="188" fontId="5" fillId="0" borderId="7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28585</xdr:colOff>
      <xdr:row>0</xdr:row>
      <xdr:rowOff>28575</xdr:rowOff>
    </xdr:from>
    <xdr:to>
      <xdr:col>14</xdr:col>
      <xdr:colOff>234285</xdr:colOff>
      <xdr:row>27</xdr:row>
      <xdr:rowOff>57150</xdr:rowOff>
    </xdr:to>
    <xdr:grpSp>
      <xdr:nvGrpSpPr>
        <xdr:cNvPr id="4292" name="Group 128"/>
        <xdr:cNvGrpSpPr>
          <a:grpSpLocks/>
        </xdr:cNvGrpSpPr>
      </xdr:nvGrpSpPr>
      <xdr:grpSpPr bwMode="auto">
        <a:xfrm>
          <a:off x="9686935" y="28575"/>
          <a:ext cx="358100" cy="6381750"/>
          <a:chOff x="996" y="0"/>
          <a:chExt cx="5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16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9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N48"/>
  <sheetViews>
    <sheetView showGridLines="0" tabSelected="1" workbookViewId="0">
      <selection activeCell="F5" sqref="F5:H5"/>
    </sheetView>
  </sheetViews>
  <sheetFormatPr defaultRowHeight="18.75" x14ac:dyDescent="0.3"/>
  <cols>
    <col min="1" max="1" width="1.7109375" style="14" customWidth="1"/>
    <col min="2" max="2" width="5.7109375" style="14" customWidth="1"/>
    <col min="3" max="3" width="5.28515625" style="14" customWidth="1"/>
    <col min="4" max="4" width="14" style="14" customWidth="1"/>
    <col min="5" max="5" width="17.42578125" style="14" customWidth="1"/>
    <col min="6" max="8" width="10.28515625" style="14" customWidth="1"/>
    <col min="9" max="9" width="12" style="14" customWidth="1"/>
    <col min="10" max="10" width="11.28515625" style="14" customWidth="1"/>
    <col min="11" max="11" width="11.85546875" style="14" customWidth="1"/>
    <col min="12" max="12" width="12.85546875" style="14" customWidth="1"/>
    <col min="13" max="13" width="21.85546875" style="14" customWidth="1"/>
    <col min="14" max="14" width="2.28515625" style="14" customWidth="1"/>
    <col min="15" max="15" width="4.710937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55</v>
      </c>
      <c r="E1" s="1"/>
      <c r="F1" s="1"/>
      <c r="G1" s="1"/>
      <c r="H1" s="1"/>
      <c r="I1" s="1"/>
      <c r="J1" s="1"/>
      <c r="K1" s="1"/>
      <c r="L1" s="1"/>
      <c r="M1" s="1"/>
      <c r="N1" s="14"/>
    </row>
    <row r="2" spans="1:14" s="5" customFormat="1" x14ac:dyDescent="0.3">
      <c r="A2" s="4"/>
      <c r="B2" s="1" t="s">
        <v>19</v>
      </c>
      <c r="C2" s="2">
        <v>15.5</v>
      </c>
      <c r="D2" s="1" t="s">
        <v>56</v>
      </c>
      <c r="E2" s="4"/>
      <c r="F2" s="4"/>
      <c r="G2" s="4"/>
      <c r="H2" s="4"/>
      <c r="I2" s="4"/>
      <c r="J2" s="4"/>
      <c r="K2" s="4"/>
      <c r="L2" s="4"/>
      <c r="M2" s="4"/>
      <c r="N2" s="9"/>
    </row>
    <row r="3" spans="1:14" ht="6" customHeight="1" x14ac:dyDescent="0.3"/>
    <row r="4" spans="1:14" s="16" customFormat="1" ht="18.75" customHeight="1" x14ac:dyDescent="0.3">
      <c r="A4" s="19"/>
      <c r="B4" s="19"/>
      <c r="C4" s="19"/>
      <c r="D4" s="20"/>
      <c r="E4" s="27" t="s">
        <v>15</v>
      </c>
      <c r="F4" s="63" t="s">
        <v>21</v>
      </c>
      <c r="G4" s="64"/>
      <c r="H4" s="65"/>
      <c r="I4" s="63" t="s">
        <v>18</v>
      </c>
      <c r="J4" s="64"/>
      <c r="K4" s="64"/>
      <c r="L4" s="65"/>
      <c r="M4" s="19"/>
      <c r="N4" s="17"/>
    </row>
    <row r="5" spans="1:14" s="16" customFormat="1" ht="18.75" customHeight="1" x14ac:dyDescent="0.3">
      <c r="A5" s="69" t="s">
        <v>13</v>
      </c>
      <c r="B5" s="69"/>
      <c r="C5" s="69"/>
      <c r="D5" s="70"/>
      <c r="E5" s="25" t="s">
        <v>24</v>
      </c>
      <c r="F5" s="66" t="s">
        <v>22</v>
      </c>
      <c r="G5" s="67"/>
      <c r="H5" s="68"/>
      <c r="I5" s="66" t="s">
        <v>23</v>
      </c>
      <c r="J5" s="67"/>
      <c r="K5" s="67"/>
      <c r="L5" s="68"/>
      <c r="M5" s="62" t="s">
        <v>9</v>
      </c>
      <c r="N5" s="17"/>
    </row>
    <row r="6" spans="1:14" s="16" customFormat="1" ht="18.75" customHeight="1" x14ac:dyDescent="0.3">
      <c r="A6" s="69"/>
      <c r="B6" s="69"/>
      <c r="C6" s="69"/>
      <c r="D6" s="70"/>
      <c r="E6" s="25" t="s">
        <v>16</v>
      </c>
      <c r="F6" s="26" t="s">
        <v>1</v>
      </c>
      <c r="G6" s="21" t="s">
        <v>5</v>
      </c>
      <c r="H6" s="28" t="s">
        <v>6</v>
      </c>
      <c r="I6" s="26" t="s">
        <v>1</v>
      </c>
      <c r="J6" s="21" t="s">
        <v>5</v>
      </c>
      <c r="K6" s="28" t="s">
        <v>6</v>
      </c>
      <c r="L6" s="28" t="s">
        <v>4</v>
      </c>
      <c r="M6" s="62"/>
      <c r="N6" s="17"/>
    </row>
    <row r="7" spans="1:14" s="16" customFormat="1" ht="18.75" customHeight="1" x14ac:dyDescent="0.3">
      <c r="A7" s="10"/>
      <c r="B7" s="10"/>
      <c r="C7" s="10"/>
      <c r="D7" s="11"/>
      <c r="E7" s="30" t="s">
        <v>17</v>
      </c>
      <c r="F7" s="29" t="s">
        <v>2</v>
      </c>
      <c r="G7" s="15" t="s">
        <v>7</v>
      </c>
      <c r="H7" s="31" t="s">
        <v>12</v>
      </c>
      <c r="I7" s="29" t="s">
        <v>2</v>
      </c>
      <c r="J7" s="15" t="s">
        <v>7</v>
      </c>
      <c r="K7" s="31" t="s">
        <v>12</v>
      </c>
      <c r="L7" s="31" t="s">
        <v>3</v>
      </c>
      <c r="M7" s="10"/>
      <c r="N7" s="17"/>
    </row>
    <row r="8" spans="1:14" s="5" customFormat="1" ht="22.5" customHeight="1" x14ac:dyDescent="0.3">
      <c r="A8" s="60" t="s">
        <v>14</v>
      </c>
      <c r="B8" s="60"/>
      <c r="C8" s="60"/>
      <c r="D8" s="61"/>
      <c r="E8" s="32"/>
      <c r="F8" s="33">
        <f>SUM(F9,F13,F16,F18,F21)</f>
        <v>1098.52</v>
      </c>
      <c r="G8" s="33">
        <f t="shared" ref="G8:L8" si="0">SUM(G9,G13,G16,G18,G21)</f>
        <v>0</v>
      </c>
      <c r="H8" s="33">
        <f t="shared" si="0"/>
        <v>1098.52</v>
      </c>
      <c r="I8" s="58">
        <f>SUM(K8:L8)</f>
        <v>5946583</v>
      </c>
      <c r="J8" s="32">
        <f t="shared" si="0"/>
        <v>0</v>
      </c>
      <c r="K8" s="33">
        <f t="shared" si="0"/>
        <v>4116471</v>
      </c>
      <c r="L8" s="58">
        <f t="shared" si="0"/>
        <v>1830112</v>
      </c>
      <c r="M8" s="23" t="s">
        <v>2</v>
      </c>
      <c r="N8" s="4"/>
    </row>
    <row r="9" spans="1:14" s="5" customFormat="1" ht="21" customHeight="1" x14ac:dyDescent="0.3">
      <c r="A9" s="53" t="s">
        <v>25</v>
      </c>
      <c r="B9" s="54"/>
      <c r="C9" s="23"/>
      <c r="D9" s="24"/>
      <c r="E9" s="35"/>
      <c r="F9" s="36">
        <f>SUM(G9:H9)</f>
        <v>280.75000000000006</v>
      </c>
      <c r="G9" s="37" t="s">
        <v>57</v>
      </c>
      <c r="H9" s="38">
        <f>SUM(H10:H12)</f>
        <v>280.75000000000006</v>
      </c>
      <c r="I9" s="34">
        <f t="shared" ref="I9:I23" si="1">SUM(K9:L9)</f>
        <v>1276103</v>
      </c>
      <c r="J9" s="35" t="s">
        <v>57</v>
      </c>
      <c r="K9" s="39">
        <f>SUM(K10:K12)</f>
        <v>920970</v>
      </c>
      <c r="L9" s="36">
        <f>SUM(L10:L12)</f>
        <v>355133</v>
      </c>
      <c r="M9" s="53" t="s">
        <v>40</v>
      </c>
      <c r="N9" s="4"/>
    </row>
    <row r="10" spans="1:14" s="5" customFormat="1" ht="21" customHeight="1" x14ac:dyDescent="0.3">
      <c r="A10" s="18" t="s">
        <v>26</v>
      </c>
      <c r="B10" s="7"/>
      <c r="C10" s="18"/>
      <c r="D10" s="22"/>
      <c r="E10" s="52">
        <v>1089.46</v>
      </c>
      <c r="F10" s="47">
        <f t="shared" ref="F10:F23" si="2">SUM(G10:H10)</f>
        <v>21.66</v>
      </c>
      <c r="G10" s="41" t="s">
        <v>57</v>
      </c>
      <c r="H10" s="42">
        <v>21.66</v>
      </c>
      <c r="I10" s="59">
        <f t="shared" si="1"/>
        <v>101659</v>
      </c>
      <c r="J10" s="43" t="s">
        <v>57</v>
      </c>
      <c r="K10" s="44">
        <v>74052</v>
      </c>
      <c r="L10" s="40">
        <v>27607</v>
      </c>
      <c r="M10" s="18" t="s">
        <v>41</v>
      </c>
      <c r="N10" s="4"/>
    </row>
    <row r="11" spans="1:14" s="5" customFormat="1" ht="21" customHeight="1" x14ac:dyDescent="0.3">
      <c r="A11" s="7" t="s">
        <v>27</v>
      </c>
      <c r="B11" s="7"/>
      <c r="C11" s="7"/>
      <c r="D11" s="22"/>
      <c r="E11" s="52">
        <v>1099.5</v>
      </c>
      <c r="F11" s="47">
        <f t="shared" si="2"/>
        <v>258.42</v>
      </c>
      <c r="G11" s="41" t="s">
        <v>57</v>
      </c>
      <c r="H11" s="42">
        <v>258.42</v>
      </c>
      <c r="I11" s="59">
        <f t="shared" si="1"/>
        <v>1171122</v>
      </c>
      <c r="J11" s="43" t="s">
        <v>57</v>
      </c>
      <c r="K11" s="44">
        <v>844704</v>
      </c>
      <c r="L11" s="40">
        <v>326418</v>
      </c>
      <c r="M11" s="55" t="s">
        <v>42</v>
      </c>
      <c r="N11" s="4"/>
    </row>
    <row r="12" spans="1:14" s="5" customFormat="1" ht="21" customHeight="1" x14ac:dyDescent="0.3">
      <c r="A12" s="7" t="s">
        <v>28</v>
      </c>
      <c r="B12" s="7"/>
      <c r="C12" s="7"/>
      <c r="D12" s="22"/>
      <c r="E12" s="52">
        <v>1105.45</v>
      </c>
      <c r="F12" s="47">
        <f t="shared" si="2"/>
        <v>0.67</v>
      </c>
      <c r="G12" s="41" t="s">
        <v>57</v>
      </c>
      <c r="H12" s="42">
        <v>0.67</v>
      </c>
      <c r="I12" s="59">
        <f t="shared" si="1"/>
        <v>3322</v>
      </c>
      <c r="J12" s="43" t="s">
        <v>57</v>
      </c>
      <c r="K12" s="44">
        <v>2214</v>
      </c>
      <c r="L12" s="40">
        <v>1108</v>
      </c>
      <c r="M12" s="18" t="s">
        <v>43</v>
      </c>
      <c r="N12" s="4"/>
    </row>
    <row r="13" spans="1:14" s="5" customFormat="1" ht="21" customHeight="1" x14ac:dyDescent="0.3">
      <c r="A13" s="53" t="s">
        <v>29</v>
      </c>
      <c r="D13" s="8"/>
      <c r="E13" s="35"/>
      <c r="F13" s="36">
        <f t="shared" si="2"/>
        <v>131.02000000000001</v>
      </c>
      <c r="G13" s="37" t="s">
        <v>57</v>
      </c>
      <c r="H13" s="46">
        <f>SUM(H14:H15)</f>
        <v>131.02000000000001</v>
      </c>
      <c r="I13" s="34">
        <f t="shared" si="1"/>
        <v>463406</v>
      </c>
      <c r="J13" s="35" t="s">
        <v>57</v>
      </c>
      <c r="K13" s="46">
        <f>SUM(K14:K15)</f>
        <v>364788</v>
      </c>
      <c r="L13" s="45">
        <f>SUM(L14:L15)</f>
        <v>98618</v>
      </c>
      <c r="M13" s="56" t="s">
        <v>44</v>
      </c>
      <c r="N13" s="4"/>
    </row>
    <row r="14" spans="1:14" s="5" customFormat="1" ht="21" customHeight="1" x14ac:dyDescent="0.3">
      <c r="A14" s="55" t="s">
        <v>30</v>
      </c>
      <c r="B14" s="55"/>
      <c r="C14" s="55"/>
      <c r="D14" s="57"/>
      <c r="E14" s="52">
        <v>1071.19</v>
      </c>
      <c r="F14" s="47">
        <f t="shared" si="2"/>
        <v>129.99</v>
      </c>
      <c r="G14" s="41" t="s">
        <v>57</v>
      </c>
      <c r="H14" s="48">
        <v>129.99</v>
      </c>
      <c r="I14" s="59">
        <f t="shared" si="1"/>
        <v>456029</v>
      </c>
      <c r="J14" s="43" t="s">
        <v>57</v>
      </c>
      <c r="K14" s="49">
        <v>359920</v>
      </c>
      <c r="L14" s="47">
        <v>96109</v>
      </c>
      <c r="M14" s="55" t="s">
        <v>45</v>
      </c>
      <c r="N14" s="4"/>
    </row>
    <row r="15" spans="1:14" s="5" customFormat="1" ht="21" customHeight="1" x14ac:dyDescent="0.3">
      <c r="A15" s="55" t="s">
        <v>31</v>
      </c>
      <c r="B15" s="55"/>
      <c r="C15" s="55"/>
      <c r="D15" s="57"/>
      <c r="E15" s="52">
        <v>1081.77</v>
      </c>
      <c r="F15" s="47">
        <f t="shared" si="2"/>
        <v>1.03</v>
      </c>
      <c r="G15" s="41" t="s">
        <v>57</v>
      </c>
      <c r="H15" s="48">
        <v>1.03</v>
      </c>
      <c r="I15" s="59">
        <f t="shared" si="1"/>
        <v>7377</v>
      </c>
      <c r="J15" s="43" t="s">
        <v>57</v>
      </c>
      <c r="K15" s="49">
        <v>4868</v>
      </c>
      <c r="L15" s="47">
        <v>2509</v>
      </c>
      <c r="M15" s="55" t="s">
        <v>46</v>
      </c>
      <c r="N15" s="4"/>
    </row>
    <row r="16" spans="1:14" s="5" customFormat="1" ht="21" customHeight="1" x14ac:dyDescent="0.3">
      <c r="A16" s="5" t="s">
        <v>32</v>
      </c>
      <c r="D16" s="8"/>
      <c r="E16" s="35"/>
      <c r="F16" s="36">
        <f t="shared" si="2"/>
        <v>588.91999999999996</v>
      </c>
      <c r="G16" s="37" t="s">
        <v>57</v>
      </c>
      <c r="H16" s="46">
        <f>SUM(H17)</f>
        <v>588.91999999999996</v>
      </c>
      <c r="I16" s="34">
        <f t="shared" si="1"/>
        <v>3718160</v>
      </c>
      <c r="J16" s="35" t="s">
        <v>57</v>
      </c>
      <c r="K16" s="46">
        <f>SUM(K17)</f>
        <v>2487201</v>
      </c>
      <c r="L16" s="45">
        <f>SUM(L17)</f>
        <v>1230959</v>
      </c>
      <c r="M16" s="56" t="s">
        <v>47</v>
      </c>
      <c r="N16" s="4"/>
    </row>
    <row r="17" spans="1:14" s="5" customFormat="1" ht="21" customHeight="1" x14ac:dyDescent="0.3">
      <c r="A17" s="7" t="s">
        <v>33</v>
      </c>
      <c r="B17" s="7"/>
      <c r="C17" s="7"/>
      <c r="D17" s="22"/>
      <c r="E17" s="52">
        <v>1142.99</v>
      </c>
      <c r="F17" s="47">
        <f t="shared" si="2"/>
        <v>588.91999999999996</v>
      </c>
      <c r="G17" s="41" t="s">
        <v>57</v>
      </c>
      <c r="H17" s="42">
        <v>588.91999999999996</v>
      </c>
      <c r="I17" s="59">
        <f t="shared" si="1"/>
        <v>3718160</v>
      </c>
      <c r="J17" s="43" t="s">
        <v>57</v>
      </c>
      <c r="K17" s="44">
        <v>2487201</v>
      </c>
      <c r="L17" s="40">
        <v>1230959</v>
      </c>
      <c r="M17" s="7" t="s">
        <v>48</v>
      </c>
      <c r="N17" s="4"/>
    </row>
    <row r="18" spans="1:14" s="7" customFormat="1" ht="21" customHeight="1" x14ac:dyDescent="0.3">
      <c r="A18" s="5" t="s">
        <v>34</v>
      </c>
      <c r="B18" s="5"/>
      <c r="C18" s="5"/>
      <c r="D18" s="8"/>
      <c r="E18" s="35"/>
      <c r="F18" s="36">
        <f t="shared" si="2"/>
        <v>77.03</v>
      </c>
      <c r="G18" s="37" t="s">
        <v>57</v>
      </c>
      <c r="H18" s="51">
        <f>SUM(H19:H20)</f>
        <v>77.03</v>
      </c>
      <c r="I18" s="34">
        <f t="shared" si="1"/>
        <v>377811</v>
      </c>
      <c r="J18" s="35" t="s">
        <v>57</v>
      </c>
      <c r="K18" s="51">
        <f>SUM(K19:K20)</f>
        <v>265576</v>
      </c>
      <c r="L18" s="50">
        <f>SUM(L19:L20)</f>
        <v>112235</v>
      </c>
      <c r="M18" s="56" t="s">
        <v>49</v>
      </c>
      <c r="N18" s="9"/>
    </row>
    <row r="19" spans="1:14" s="7" customFormat="1" ht="21" customHeight="1" x14ac:dyDescent="0.3">
      <c r="A19" s="55" t="s">
        <v>35</v>
      </c>
      <c r="B19" s="55"/>
      <c r="C19" s="55"/>
      <c r="D19" s="57"/>
      <c r="E19" s="52">
        <v>1125.6500000000001</v>
      </c>
      <c r="F19" s="47">
        <f t="shared" si="2"/>
        <v>0.31</v>
      </c>
      <c r="G19" s="41" t="s">
        <v>57</v>
      </c>
      <c r="H19" s="48">
        <v>0.31</v>
      </c>
      <c r="I19" s="59">
        <f t="shared" si="1"/>
        <v>1830</v>
      </c>
      <c r="J19" s="43" t="s">
        <v>57</v>
      </c>
      <c r="K19" s="49">
        <v>1220</v>
      </c>
      <c r="L19" s="47">
        <v>610</v>
      </c>
      <c r="M19" s="55" t="s">
        <v>50</v>
      </c>
      <c r="N19" s="9"/>
    </row>
    <row r="20" spans="1:14" s="7" customFormat="1" ht="21" customHeight="1" x14ac:dyDescent="0.3">
      <c r="A20" s="55" t="s">
        <v>36</v>
      </c>
      <c r="B20" s="55"/>
      <c r="C20" s="55"/>
      <c r="D20" s="57"/>
      <c r="E20" s="52">
        <v>1130.0999999999999</v>
      </c>
      <c r="F20" s="47">
        <f t="shared" si="2"/>
        <v>76.72</v>
      </c>
      <c r="G20" s="41" t="s">
        <v>57</v>
      </c>
      <c r="H20" s="48">
        <v>76.72</v>
      </c>
      <c r="I20" s="59">
        <f t="shared" si="1"/>
        <v>375981</v>
      </c>
      <c r="J20" s="43" t="s">
        <v>57</v>
      </c>
      <c r="K20" s="49">
        <v>264356</v>
      </c>
      <c r="L20" s="47">
        <v>111625</v>
      </c>
      <c r="M20" s="55" t="s">
        <v>51</v>
      </c>
      <c r="N20" s="9"/>
    </row>
    <row r="21" spans="1:14" s="7" customFormat="1" ht="21" customHeight="1" x14ac:dyDescent="0.3">
      <c r="A21" s="53" t="s">
        <v>37</v>
      </c>
      <c r="B21" s="5"/>
      <c r="C21" s="5"/>
      <c r="D21" s="8"/>
      <c r="E21" s="35"/>
      <c r="F21" s="36">
        <f t="shared" si="2"/>
        <v>20.8</v>
      </c>
      <c r="G21" s="37" t="s">
        <v>57</v>
      </c>
      <c r="H21" s="46">
        <f>SUM(H22:H23)</f>
        <v>20.8</v>
      </c>
      <c r="I21" s="34">
        <f t="shared" si="1"/>
        <v>111103</v>
      </c>
      <c r="J21" s="35" t="s">
        <v>57</v>
      </c>
      <c r="K21" s="46">
        <f>SUM(K22:K23)</f>
        <v>77936</v>
      </c>
      <c r="L21" s="45">
        <f>SUM(L22:L23)</f>
        <v>33167</v>
      </c>
      <c r="M21" s="56" t="s">
        <v>52</v>
      </c>
      <c r="N21" s="9"/>
    </row>
    <row r="22" spans="1:14" s="7" customFormat="1" ht="21" customHeight="1" x14ac:dyDescent="0.3">
      <c r="A22" s="7" t="s">
        <v>38</v>
      </c>
      <c r="D22" s="22"/>
      <c r="E22" s="52">
        <v>1111.1500000000001</v>
      </c>
      <c r="F22" s="47">
        <f t="shared" si="2"/>
        <v>17.96</v>
      </c>
      <c r="G22" s="41" t="s">
        <v>57</v>
      </c>
      <c r="H22" s="44">
        <v>17.96</v>
      </c>
      <c r="I22" s="59">
        <f t="shared" si="1"/>
        <v>98478</v>
      </c>
      <c r="J22" s="43" t="s">
        <v>57</v>
      </c>
      <c r="K22" s="44">
        <v>69520</v>
      </c>
      <c r="L22" s="40">
        <v>28958</v>
      </c>
      <c r="M22" s="7" t="s">
        <v>53</v>
      </c>
      <c r="N22" s="9"/>
    </row>
    <row r="23" spans="1:14" s="7" customFormat="1" ht="21" customHeight="1" x14ac:dyDescent="0.3">
      <c r="A23" s="7" t="s">
        <v>39</v>
      </c>
      <c r="D23" s="22"/>
      <c r="E23" s="52">
        <v>1115.83</v>
      </c>
      <c r="F23" s="47">
        <f t="shared" si="2"/>
        <v>2.84</v>
      </c>
      <c r="G23" s="41" t="s">
        <v>57</v>
      </c>
      <c r="H23" s="44">
        <v>2.84</v>
      </c>
      <c r="I23" s="59">
        <f t="shared" si="1"/>
        <v>12625</v>
      </c>
      <c r="J23" s="43" t="s">
        <v>57</v>
      </c>
      <c r="K23" s="44">
        <v>8416</v>
      </c>
      <c r="L23" s="40">
        <v>4209</v>
      </c>
      <c r="M23" s="7" t="s">
        <v>54</v>
      </c>
      <c r="N23" s="9"/>
    </row>
    <row r="24" spans="1:14" s="7" customFormat="1" ht="5.25" customHeight="1" x14ac:dyDescent="0.3">
      <c r="A24" s="10"/>
      <c r="B24" s="10"/>
      <c r="C24" s="10"/>
      <c r="D24" s="11"/>
      <c r="E24" s="10"/>
      <c r="F24" s="12"/>
      <c r="G24" s="13"/>
      <c r="H24" s="10"/>
      <c r="I24" s="13"/>
      <c r="J24" s="10"/>
      <c r="K24" s="13"/>
      <c r="L24" s="10"/>
      <c r="M24" s="12"/>
      <c r="N24" s="9"/>
    </row>
    <row r="25" spans="1:14" s="7" customFormat="1" ht="3" customHeight="1" x14ac:dyDescent="0.3">
      <c r="A25" s="9"/>
      <c r="B25" s="9"/>
      <c r="M25" s="9"/>
      <c r="N25" s="9"/>
    </row>
    <row r="26" spans="1:14" s="16" customFormat="1" ht="16.5" customHeight="1" x14ac:dyDescent="0.25">
      <c r="A26" s="17" t="s">
        <v>11</v>
      </c>
      <c r="B26" s="17"/>
      <c r="C26" s="17"/>
      <c r="D26" s="17"/>
      <c r="E26" s="17"/>
      <c r="F26" s="17"/>
      <c r="I26" s="17" t="s">
        <v>20</v>
      </c>
      <c r="J26" s="17"/>
      <c r="K26" s="17"/>
      <c r="L26" s="17"/>
      <c r="M26" s="17"/>
      <c r="N26" s="17"/>
    </row>
    <row r="27" spans="1:14" s="16" customFormat="1" ht="19.5" customHeight="1" x14ac:dyDescent="0.25">
      <c r="B27" s="17" t="s">
        <v>8</v>
      </c>
      <c r="C27" s="17"/>
      <c r="D27" s="17"/>
      <c r="E27" s="17"/>
      <c r="F27" s="17"/>
      <c r="I27" s="17" t="s">
        <v>10</v>
      </c>
      <c r="J27" s="17"/>
      <c r="K27" s="17"/>
      <c r="L27" s="17"/>
      <c r="M27" s="17"/>
      <c r="N27" s="17"/>
    </row>
    <row r="28" spans="1:14" s="16" customFormat="1" ht="15.75" x14ac:dyDescent="0.25">
      <c r="A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s="16" customFormat="1" ht="15.75" x14ac:dyDescent="0.25">
      <c r="A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s="7" customFormat="1" ht="17.2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7" customFormat="1" ht="17.2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7" customFormat="1" ht="17.2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7" customFormat="1" ht="17.2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s="7" customFormat="1" ht="17.2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7" customFormat="1" ht="17.2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s="7" customFormat="1" ht="17.2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s="7" customFormat="1" ht="17.2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s="7" customFormat="1" ht="17.2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7" customFormat="1" ht="17.2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s="7" customFormat="1" ht="17.2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7" customFormat="1" ht="17.2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7" customFormat="1" ht="17.2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7" customFormat="1" ht="17.2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7" customFormat="1" ht="17.2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7" customFormat="1" ht="17.2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7" customFormat="1" ht="17.2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7" customFormat="1" ht="17.2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7" customFormat="1" ht="17.2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2017-09-06T04:36:42Z</cp:lastPrinted>
  <dcterms:created xsi:type="dcterms:W3CDTF">2004-08-20T21:28:46Z</dcterms:created>
  <dcterms:modified xsi:type="dcterms:W3CDTF">2010-03-10T23:47:45Z</dcterms:modified>
</cp:coreProperties>
</file>