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45" windowWidth="10200" windowHeight="8100" activeTab="4"/>
  </bookViews>
  <sheets>
    <sheet name="T-12.1" sheetId="15" r:id="rId1"/>
    <sheet name="T-12.2" sheetId="14" r:id="rId2"/>
    <sheet name="T-12.3" sheetId="1" r:id="rId3"/>
    <sheet name="T-12.4" sheetId="8" r:id="rId4"/>
    <sheet name="T-12.5" sheetId="9" r:id="rId5"/>
    <sheet name="T-12.6" sheetId="4" r:id="rId6"/>
    <sheet name="T-12.7" sheetId="5" r:id="rId7"/>
  </sheets>
  <definedNames>
    <definedName name="_xlnm.Print_Area" localSheetId="0">'T-12.1'!$A$1:$O$42</definedName>
    <definedName name="_xlnm.Print_Area" localSheetId="1">'T-12.2'!$A$1:$Q$26</definedName>
    <definedName name="_xlnm.Print_Area" localSheetId="2">'T-12.3'!$A$1:$N$49</definedName>
    <definedName name="_xlnm.Print_Area" localSheetId="3">'T-12.4'!$A$1:$L$51</definedName>
    <definedName name="_xlnm.Print_Area" localSheetId="4">'T-12.5'!$A$1:$U$37</definedName>
    <definedName name="_xlnm.Print_Area" localSheetId="5">'T-12.6'!$A$1:$V$35</definedName>
    <definedName name="_xlnm.Print_Area" localSheetId="6">'T-12.7'!$A$1:$T$31</definedName>
  </definedNames>
  <calcPr calcId="144525"/>
</workbook>
</file>

<file path=xl/calcChain.xml><?xml version="1.0" encoding="utf-8"?>
<calcChain xmlns="http://schemas.openxmlformats.org/spreadsheetml/2006/main">
  <c r="I8" i="15" l="1"/>
  <c r="G8" i="15"/>
  <c r="F8" i="15"/>
  <c r="J37" i="15" l="1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0" i="15"/>
  <c r="J11" i="15"/>
  <c r="J12" i="15"/>
  <c r="J13" i="15"/>
  <c r="J14" i="15"/>
  <c r="J15" i="15"/>
  <c r="J16" i="15"/>
  <c r="J17" i="15"/>
  <c r="J18" i="15"/>
  <c r="J19" i="15"/>
  <c r="J10" i="15"/>
  <c r="J9" i="15"/>
  <c r="J8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20" i="15"/>
  <c r="H11" i="15"/>
  <c r="H12" i="15"/>
  <c r="H13" i="15"/>
  <c r="H14" i="15"/>
  <c r="H15" i="15"/>
  <c r="H16" i="15"/>
  <c r="H17" i="15"/>
  <c r="H18" i="15"/>
  <c r="H19" i="15"/>
  <c r="H10" i="15"/>
  <c r="H9" i="15"/>
  <c r="H8" i="15"/>
  <c r="Q10" i="15" l="1"/>
  <c r="P10" i="15" l="1"/>
  <c r="E8" i="8" l="1"/>
  <c r="G8" i="1"/>
  <c r="I11" i="1" l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9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E8" i="1" l="1"/>
  <c r="F8" i="1"/>
  <c r="I8" i="1" s="1"/>
  <c r="K11" i="14"/>
  <c r="L11" i="14"/>
  <c r="K12" i="14"/>
  <c r="L12" i="14"/>
  <c r="K13" i="14"/>
  <c r="L13" i="14"/>
  <c r="K14" i="14"/>
  <c r="L14" i="14"/>
  <c r="K15" i="14"/>
  <c r="L15" i="14"/>
  <c r="K16" i="14"/>
  <c r="L16" i="14"/>
  <c r="K17" i="14"/>
  <c r="L17" i="14"/>
  <c r="K18" i="14"/>
  <c r="L18" i="14"/>
  <c r="K19" i="14"/>
  <c r="L19" i="14"/>
  <c r="M11" i="14"/>
  <c r="N11" i="14"/>
  <c r="M12" i="14"/>
  <c r="N12" i="14"/>
  <c r="M13" i="14"/>
  <c r="N13" i="14"/>
  <c r="M14" i="14"/>
  <c r="N14" i="14"/>
  <c r="M15" i="14"/>
  <c r="N15" i="14"/>
  <c r="M16" i="14"/>
  <c r="N16" i="14"/>
  <c r="M17" i="14"/>
  <c r="N17" i="14"/>
  <c r="M18" i="14"/>
  <c r="N18" i="14"/>
  <c r="M19" i="14"/>
  <c r="N19" i="14"/>
  <c r="N10" i="14"/>
  <c r="M10" i="14"/>
  <c r="K10" i="14"/>
  <c r="L10" i="14"/>
  <c r="H8" i="8"/>
  <c r="I8" i="8"/>
  <c r="G8" i="8" l="1"/>
  <c r="H8" i="1" l="1"/>
</calcChain>
</file>

<file path=xl/sharedStrings.xml><?xml version="1.0" encoding="utf-8"?>
<sst xmlns="http://schemas.openxmlformats.org/spreadsheetml/2006/main" count="479" uniqueCount="336">
  <si>
    <t>ตาราง</t>
  </si>
  <si>
    <t>รวม</t>
  </si>
  <si>
    <t>Total</t>
  </si>
  <si>
    <t>ประเภทอุตสาหกรรม</t>
  </si>
  <si>
    <t>Construction</t>
  </si>
  <si>
    <t>สปก.</t>
  </si>
  <si>
    <t>Est.</t>
  </si>
  <si>
    <t>ลูกจ้าง</t>
  </si>
  <si>
    <t>จำนวนเหมืองแร่</t>
  </si>
  <si>
    <t>จำนวนคนงาน</t>
  </si>
  <si>
    <t>Production (metricton)</t>
  </si>
  <si>
    <t>1 - 4</t>
  </si>
  <si>
    <t>5 - 9</t>
  </si>
  <si>
    <t>10 - 19</t>
  </si>
  <si>
    <t>20 - 49</t>
  </si>
  <si>
    <t>100 - 299</t>
  </si>
  <si>
    <t>300 - 499</t>
  </si>
  <si>
    <t>500 - 999</t>
  </si>
  <si>
    <t>Emp.</t>
  </si>
  <si>
    <t>Others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</si>
  <si>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</si>
  <si>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</si>
  <si>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</si>
  <si>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</si>
  <si>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</si>
  <si>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</si>
  <si>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</si>
  <si>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</si>
  <si>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</si>
  <si>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</si>
  <si>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</si>
  <si>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</si>
  <si>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</si>
  <si>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</si>
  <si>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</si>
  <si>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</si>
  <si>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</si>
  <si>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</si>
  <si>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</si>
  <si>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</si>
  <si>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</si>
  <si>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</si>
  <si>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</si>
  <si>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</si>
  <si>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</si>
  <si>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</si>
  <si>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</si>
  <si>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</si>
  <si>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</si>
  <si>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</si>
  <si>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</si>
  <si>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</si>
  <si>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</si>
  <si>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</si>
  <si>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</si>
  <si>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</si>
  <si>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</si>
  <si>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</si>
  <si>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</si>
  <si>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</si>
  <si>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</si>
  <si>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</si>
  <si>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</si>
  <si>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</si>
  <si>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</si>
  <si>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</si>
  <si>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</si>
  <si>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</si>
  <si>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</si>
  <si>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</si>
  <si>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</si>
  <si>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Fence/wall</t>
  </si>
  <si>
    <t>รั้ว/กำแพง</t>
  </si>
  <si>
    <t>Total (Length in m.)</t>
  </si>
  <si>
    <t>รวม (ความยาวเป็น ม.)</t>
  </si>
  <si>
    <t>พื้นที่ก่อสร้าง (ตร.ม.)</t>
  </si>
  <si>
    <t>แห่ง</t>
  </si>
  <si>
    <t>Length (m.)</t>
  </si>
  <si>
    <t>ความยาว (ม.)</t>
  </si>
  <si>
    <t>Type of construction</t>
  </si>
  <si>
    <t>ชนิดของสิ่งก่อสร้าง</t>
  </si>
  <si>
    <t>Educational building</t>
  </si>
  <si>
    <t>รวมยอด</t>
  </si>
  <si>
    <t>ชาย</t>
  </si>
  <si>
    <t>หญิง</t>
  </si>
  <si>
    <t>Male</t>
  </si>
  <si>
    <t>Female</t>
  </si>
  <si>
    <t>อุตสาหกรรม</t>
  </si>
  <si>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</si>
  <si>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</si>
  <si>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</si>
  <si>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</si>
  <si>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</si>
  <si>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</si>
  <si>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</si>
  <si>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</si>
  <si>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</si>
  <si>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</si>
  <si>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</si>
  <si>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</si>
  <si>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</si>
  <si>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</si>
  <si>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</si>
  <si>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</si>
  <si>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</si>
  <si>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</si>
  <si>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</si>
  <si>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</si>
  <si>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</si>
  <si>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</si>
  <si>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</si>
  <si>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</si>
  <si>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</si>
  <si>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</si>
  <si>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</si>
  <si>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</si>
  <si>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</si>
  <si>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</si>
  <si>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</si>
  <si>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</si>
  <si>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</si>
  <si>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</si>
  <si>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</si>
  <si>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</si>
  <si>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</si>
  <si>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</si>
  <si>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</si>
  <si>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</si>
  <si>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.</t>
  </si>
  <si>
    <t>50 - 99</t>
  </si>
  <si>
    <t>รายการ</t>
  </si>
  <si>
    <t>Items</t>
  </si>
  <si>
    <t>Number of active mines</t>
  </si>
  <si>
    <t>Number of workers employed</t>
  </si>
  <si>
    <t>ปริมาณแร่ที่ผลิตได้ (เมตริกตัน)</t>
  </si>
  <si>
    <t>Paper and paper product</t>
  </si>
  <si>
    <t>Chemical</t>
  </si>
  <si>
    <t>Petrochemical and product</t>
  </si>
  <si>
    <t>อำเภอ</t>
  </si>
  <si>
    <t>District</t>
  </si>
  <si>
    <t>อัตราการเปลี่ยนแปลง (%)</t>
  </si>
  <si>
    <t>&gt; 1,000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</si>
  <si>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</si>
  <si>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</si>
  <si>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</si>
  <si>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</si>
  <si>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</si>
  <si>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</si>
  <si>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</si>
  <si>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</si>
  <si>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</si>
  <si>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</si>
  <si>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</si>
  <si>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</si>
  <si>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</si>
  <si>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</si>
  <si>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</si>
  <si>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</si>
  <si>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</si>
  <si>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</si>
  <si>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</si>
  <si>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</si>
  <si>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</si>
  <si>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</si>
  <si>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</si>
  <si>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</si>
  <si>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</si>
  <si>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</si>
  <si>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</si>
  <si>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</si>
  <si>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</si>
  <si>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รวมยอด   (Total)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</si>
  <si>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</si>
  <si>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</si>
  <si>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คนงาน (คน)</t>
  </si>
  <si>
    <t>เงินทุน (บาท)</t>
  </si>
  <si>
    <t>Capital  (Baht)</t>
  </si>
  <si>
    <t>or employees from 7 or more people to used the machinery or not.</t>
  </si>
  <si>
    <t>Employee</t>
  </si>
  <si>
    <t xml:space="preserve">    ขนาดของสถานประกอบการ (คน)   Size of Establishment (person)</t>
  </si>
  <si>
    <t>Percentage change</t>
  </si>
  <si>
    <t>Wearing apparel</t>
  </si>
  <si>
    <t>Industrial establishment</t>
  </si>
  <si>
    <t>Employee  (Person)</t>
  </si>
  <si>
    <t>Person engaged</t>
  </si>
  <si>
    <t>Type of industry</t>
  </si>
  <si>
    <t xml:space="preserve">     Note:   Industrial establshment is mean factory, building or vehicle used machinery from 5 horsepower or the equivalent 5 horsepower </t>
  </si>
  <si>
    <t>Establishment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</si>
  <si>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</si>
  <si>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</si>
  <si>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</si>
  <si>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</si>
  <si>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</si>
  <si>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</si>
  <si>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</si>
  <si>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</si>
  <si>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</si>
  <si>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</si>
  <si>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</si>
  <si>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</si>
  <si>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</si>
  <si>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</si>
  <si>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</si>
  <si>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ถนน/ทางรถไฟ</t>
  </si>
  <si>
    <t>สะพาน</t>
  </si>
  <si>
    <t>Road</t>
  </si>
  <si>
    <t>Bridge</t>
  </si>
  <si>
    <t>ท่าเรือ</t>
  </si>
  <si>
    <t>Harbour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</si>
  <si>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</si>
  <si>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</si>
  <si>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</si>
  <si>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</si>
  <si>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</si>
  <si>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</si>
  <si>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</si>
  <si>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</si>
  <si>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</si>
  <si>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</si>
  <si>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</si>
  <si>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</si>
  <si>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</si>
  <si>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</si>
  <si>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</si>
  <si>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</si>
  <si>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</si>
  <si>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</si>
  <si>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</si>
  <si>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</si>
  <si>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</si>
  <si>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</si>
  <si>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</si>
  <si>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</si>
  <si>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</si>
  <si>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</si>
  <si>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</si>
  <si>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</si>
  <si>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</si>
  <si>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</si>
  <si>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</si>
  <si>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</si>
  <si>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</si>
  <si>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</si>
  <si>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</si>
  <si>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</si>
  <si>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</si>
  <si>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>สถานประกอบการอุตสาหกรรม จำแนกตามประเภทอุตสาหกรรม พ.ศ. 2558- 2560</t>
  </si>
  <si>
    <t>Industrial Establishment by Type of Industries: 2015 - 2017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</si>
  <si>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</si>
  <si>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</si>
  <si>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สถานประกอบการอุตสาหกรรม จำนวนเงินทุน และจำนวนคนงาน เป็นรายอำเภอ พ.ศ. 2560</t>
  </si>
  <si>
    <t>Industrial Establishment, Capital and Employee by District: 2017</t>
  </si>
  <si>
    <t xml:space="preserve">    ที่มา:   สำนักงานอุตสาหกรรมจังหวัดอุบลราชธานี</t>
  </si>
  <si>
    <t>Source:   Ubon Ratchathani Provincial  Industrial Office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</si>
  <si>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</si>
  <si>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</si>
  <si>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</si>
  <si>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</si>
  <si>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</si>
  <si>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</si>
  <si>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</si>
  <si>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</si>
  <si>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</si>
  <si>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</si>
  <si>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</si>
  <si>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</si>
  <si>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</si>
  <si>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</si>
  <si>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</si>
  <si>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</si>
  <si>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</si>
  <si>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</si>
  <si>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</si>
  <si>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</si>
  <si>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</si>
  <si>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</si>
  <si>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</si>
  <si>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</si>
  <si>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</si>
  <si>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แร่ หินกรวดมน</t>
  </si>
  <si>
    <t>แร่ หินบะซอลต์</t>
  </si>
  <si>
    <t>แร่ หินทราย</t>
  </si>
  <si>
    <t>เหมืองแร่ คนงาน และปริมาณแร่ที่ผลิตได้ จำแนกตามชนิดแร่ พ.ศ. 2556 - 2560</t>
  </si>
  <si>
    <t>Active Mine, Workers Employed and Production by Kind of Mineral: 2013 - 2017</t>
  </si>
  <si>
    <t>(2013)</t>
  </si>
  <si>
    <t>(2014)</t>
  </si>
  <si>
    <t>(2015)</t>
  </si>
  <si>
    <t>(2016)</t>
  </si>
  <si>
    <t>(2017)</t>
  </si>
  <si>
    <t xml:space="preserve">    ที่มา:   สำมะโนธุรกิจและอุตสาหกรรม พ.ศ. 2560 (ข้อมูลพื้นฐาน) จังหวัดอุบลราชธานี  สำนักงานสถิติแห่งชาติ</t>
  </si>
  <si>
    <t>Source:   The 2017 Business and  Industrial census (Basic Information)  Ubon Ratchathani Provincial, National Statistical Office</t>
  </si>
  <si>
    <t>2559 (2016)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</si>
  <si>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2560</t>
  </si>
  <si>
    <t>Permitted and Area of Building Construction by Area and Type of Building: 2017</t>
  </si>
  <si>
    <t xml:space="preserve">    ที่มา:  การประมวลข้อมูลพื้นที่การก่อสร้าง พ.ศ. 2560  สำนักงานสถิติแห่งชาติ</t>
  </si>
  <si>
    <t>Source:   The 2017 Construction Area, National Statistical Office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</si>
  <si>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2560</t>
  </si>
  <si>
    <t>Permitted and Area of Civil Engineering Construction by Area and Type of Construction: 2017</t>
  </si>
  <si>
    <t>Source:   The 2017 Construction  Area, National Statistical Office</t>
  </si>
  <si>
    <t xml:space="preserve">    ที่มา:   การประมวลข้อมูลพื้นที่การก่อสร้าง พ.ศ. 2560  สำนักงานสถิติแห่งชาติ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</si>
  <si>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</si>
  <si>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</si>
  <si>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</si>
  <si>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</si>
  <si>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</si>
  <si>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</si>
  <si>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</si>
  <si>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</si>
  <si>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</si>
  <si>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</si>
  <si>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</si>
  <si>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</si>
  <si>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</si>
  <si>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</si>
  <si>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</si>
  <si>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</si>
  <si>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</si>
  <si>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</si>
  <si>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</si>
  <si>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</si>
  <si>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</si>
  <si>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</si>
  <si>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</si>
  <si>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</si>
  <si>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</si>
  <si>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2560 (2017)</t>
  </si>
  <si>
    <t>สถานประกอบการ และลูกจ้าง จำแนกตามขนาดของสถานประกอบการ พ.ศ. 2558 - 2560</t>
  </si>
  <si>
    <t>Establishment and Employee by Size of Establishment: 2015 - 2017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</si>
  <si>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</si>
  <si>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</si>
  <si>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>Conglomerate</t>
  </si>
  <si>
    <t>Sand Stone</t>
  </si>
  <si>
    <t>Basalt</t>
  </si>
  <si>
    <t>(2015 )</t>
  </si>
  <si>
    <t>(2016 )</t>
  </si>
  <si>
    <t>(2017 )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</si>
</sst>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  <numFmt numFmtId="189" formatCode="#,##0_ ;\-#,##0\ "/>
    <numFmt numFmtId="190" formatCode="#,##0.0"/>
    <numFmt numFmtId="191" formatCode="_-* #,##0_-;\-* #,##0_-;_-* &quot;-&quot;??_-;_-@_-"/>
    <numFmt numFmtId="192" formatCode="_-* #,##0.0_-;\-* #,##0.0_-;_-* &quot;-&quot;??_-;_-@_-"/>
  </numFmts>
  <fonts count="25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Cordia New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auto="1"/>
        <bgColor theme="0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6" fillId="0" borderId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26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1" xfId="0" applyFont="1" applyBorder="1" applyAlignment="1"/>
    <xf numFmtId="0" fontId="8" fillId="0" borderId="2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/>
    <xf numFmtId="0" fontId="8" fillId="0" borderId="7" xfId="0" applyFont="1" applyBorder="1" applyAlignment="1">
      <alignment horizontal="center"/>
    </xf>
    <xf numFmtId="0" fontId="8" fillId="0" borderId="6" xfId="0" applyFont="1" applyBorder="1"/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4" xfId="0" applyFont="1" applyBorder="1"/>
    <xf numFmtId="0" fontId="7" fillId="0" borderId="0" xfId="0" applyFont="1"/>
    <xf numFmtId="0" fontId="5" fillId="0" borderId="0" xfId="0" applyFont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10" fillId="0" borderId="1" xfId="0" applyFont="1" applyBorder="1"/>
    <xf numFmtId="0" fontId="10" fillId="0" borderId="0" xfId="0" applyFont="1"/>
    <xf numFmtId="0" fontId="10" fillId="0" borderId="1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8" xfId="0" applyFont="1" applyBorder="1"/>
    <xf numFmtId="0" fontId="8" fillId="0" borderId="7" xfId="0" applyFont="1" applyBorder="1"/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6" xfId="0" quotePrefix="1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11" xfId="0" applyFont="1" applyBorder="1"/>
    <xf numFmtId="0" fontId="7" fillId="0" borderId="8" xfId="0" applyFont="1" applyBorder="1" applyAlignment="1">
      <alignment horizontal="center" vertical="center" shrinkToFit="1"/>
    </xf>
    <xf numFmtId="0" fontId="7" fillId="0" borderId="8" xfId="0" applyFont="1" applyBorder="1"/>
    <xf numFmtId="0" fontId="8" fillId="0" borderId="10" xfId="0" applyFont="1" applyBorder="1" applyAlignment="1">
      <alignment horizontal="center"/>
    </xf>
    <xf numFmtId="0" fontId="8" fillId="0" borderId="5" xfId="0" applyFont="1" applyBorder="1"/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0" fillId="0" borderId="6" xfId="0" applyFont="1" applyBorder="1"/>
    <xf numFmtId="0" fontId="8" fillId="0" borderId="4" xfId="0" applyFont="1" applyBorder="1"/>
    <xf numFmtId="0" fontId="10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1" xfId="0" applyFont="1" applyBorder="1"/>
    <xf numFmtId="0" fontId="11" fillId="0" borderId="0" xfId="0" applyFont="1" applyBorder="1"/>
    <xf numFmtId="0" fontId="11" fillId="0" borderId="10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left"/>
    </xf>
    <xf numFmtId="0" fontId="11" fillId="0" borderId="8" xfId="0" applyFont="1" applyBorder="1"/>
    <xf numFmtId="0" fontId="11" fillId="0" borderId="6" xfId="0" applyFont="1" applyBorder="1"/>
    <xf numFmtId="0" fontId="11" fillId="0" borderId="9" xfId="0" applyFont="1" applyBorder="1"/>
    <xf numFmtId="0" fontId="8" fillId="0" borderId="2" xfId="0" applyFont="1" applyBorder="1"/>
    <xf numFmtId="0" fontId="13" fillId="0" borderId="11" xfId="0" applyFont="1" applyBorder="1"/>
    <xf numFmtId="0" fontId="10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0" fillId="0" borderId="8" xfId="0" applyFont="1" applyBorder="1"/>
    <xf numFmtId="0" fontId="10" fillId="0" borderId="0" xfId="0" applyFont="1" applyBorder="1" applyAlignment="1">
      <alignment horizontal="left"/>
    </xf>
    <xf numFmtId="0" fontId="10" fillId="0" borderId="9" xfId="0" applyFont="1" applyBorder="1"/>
    <xf numFmtId="0" fontId="10" fillId="0" borderId="7" xfId="0" applyFont="1" applyBorder="1"/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11" fillId="0" borderId="0" xfId="0" applyFont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5" applyFont="1" applyBorder="1" applyProtection="1">
      <protection locked="0"/>
    </xf>
    <xf numFmtId="0" fontId="6" fillId="0" borderId="8" xfId="0" applyFont="1" applyBorder="1" applyAlignment="1">
      <alignment horizontal="right"/>
    </xf>
    <xf numFmtId="0" fontId="8" fillId="2" borderId="0" xfId="5" applyFont="1" applyFill="1" applyBorder="1" applyAlignment="1" applyProtection="1">
      <alignment horizontal="left"/>
      <protection locked="0"/>
    </xf>
    <xf numFmtId="0" fontId="8" fillId="0" borderId="0" xfId="5" applyFont="1" applyBorder="1" applyAlignment="1" applyProtection="1">
      <alignment horizontal="left"/>
      <protection locked="0"/>
    </xf>
    <xf numFmtId="189" fontId="6" fillId="0" borderId="3" xfId="0" applyNumberFormat="1" applyFont="1" applyBorder="1" applyAlignment="1">
      <alignment horizontal="right"/>
    </xf>
    <xf numFmtId="189" fontId="8" fillId="0" borderId="3" xfId="0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8" fillId="0" borderId="8" xfId="0" applyFont="1" applyBorder="1" applyAlignment="1">
      <alignment horizontal="center"/>
    </xf>
    <xf numFmtId="0" fontId="7" fillId="0" borderId="7" xfId="0" applyFont="1" applyBorder="1"/>
    <xf numFmtId="3" fontId="8" fillId="0" borderId="5" xfId="0" applyNumberFormat="1" applyFont="1" applyBorder="1" applyAlignment="1">
      <alignment horizontal="right" vertical="center"/>
    </xf>
    <xf numFmtId="191" fontId="8" fillId="0" borderId="5" xfId="7" applyNumberFormat="1" applyFont="1" applyBorder="1"/>
    <xf numFmtId="191" fontId="8" fillId="0" borderId="3" xfId="7" applyNumberFormat="1" applyFont="1" applyBorder="1"/>
    <xf numFmtId="190" fontId="6" fillId="0" borderId="3" xfId="0" applyNumberFormat="1" applyFont="1" applyBorder="1" applyAlignment="1">
      <alignment horizontal="right"/>
    </xf>
    <xf numFmtId="190" fontId="6" fillId="0" borderId="5" xfId="0" applyNumberFormat="1" applyFont="1" applyBorder="1" applyAlignment="1">
      <alignment horizontal="right"/>
    </xf>
    <xf numFmtId="191" fontId="9" fillId="0" borderId="3" xfId="7" applyNumberFormat="1" applyFont="1" applyBorder="1"/>
    <xf numFmtId="191" fontId="9" fillId="0" borderId="3" xfId="7" applyNumberFormat="1" applyFont="1" applyBorder="1" applyAlignment="1"/>
    <xf numFmtId="191" fontId="10" fillId="0" borderId="3" xfId="7" applyNumberFormat="1" applyFont="1" applyBorder="1" applyAlignment="1"/>
    <xf numFmtId="2" fontId="6" fillId="0" borderId="2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2" fontId="7" fillId="0" borderId="4" xfId="0" applyNumberFormat="1" applyFont="1" applyBorder="1"/>
    <xf numFmtId="2" fontId="7" fillId="0" borderId="7" xfId="0" applyNumberFormat="1" applyFont="1" applyBorder="1"/>
    <xf numFmtId="2" fontId="6" fillId="0" borderId="5" xfId="0" applyNumberFormat="1" applyFont="1" applyBorder="1" applyAlignment="1">
      <alignment horizontal="right"/>
    </xf>
    <xf numFmtId="191" fontId="20" fillId="0" borderId="3" xfId="7" applyNumberFormat="1" applyFont="1" applyBorder="1" applyAlignment="1">
      <alignment horizontal="right" vertical="center"/>
    </xf>
    <xf numFmtId="191" fontId="21" fillId="0" borderId="3" xfId="7" applyNumberFormat="1" applyFont="1" applyBorder="1" applyAlignment="1">
      <alignment horizontal="right" vertical="center"/>
    </xf>
    <xf numFmtId="192" fontId="9" fillId="0" borderId="5" xfId="7" applyNumberFormat="1" applyFont="1" applyBorder="1"/>
    <xf numFmtId="192" fontId="10" fillId="0" borderId="5" xfId="7" applyNumberFormat="1" applyFont="1" applyBorder="1"/>
    <xf numFmtId="191" fontId="9" fillId="0" borderId="5" xfId="7" applyNumberFormat="1" applyFont="1" applyBorder="1"/>
    <xf numFmtId="191" fontId="10" fillId="0" borderId="5" xfId="7" applyNumberFormat="1" applyFont="1" applyBorder="1"/>
    <xf numFmtId="191" fontId="10" fillId="0" borderId="3" xfId="7" applyNumberFormat="1" applyFont="1" applyBorder="1"/>
    <xf numFmtId="191" fontId="11" fillId="0" borderId="3" xfId="7" applyNumberFormat="1" applyFont="1" applyBorder="1"/>
    <xf numFmtId="191" fontId="22" fillId="0" borderId="3" xfId="7" applyNumberFormat="1" applyFont="1" applyBorder="1" applyAlignment="1">
      <alignment horizontal="right" vertical="center"/>
    </xf>
    <xf numFmtId="191" fontId="23" fillId="0" borderId="3" xfId="7" applyNumberFormat="1" applyFont="1" applyBorder="1" applyAlignment="1">
      <alignment horizontal="right" vertical="center"/>
    </xf>
    <xf numFmtId="0" fontId="24" fillId="0" borderId="0" xfId="0" applyFont="1" applyBorder="1"/>
    <xf numFmtId="0" fontId="18" fillId="0" borderId="0" xfId="0" applyFont="1" applyBorder="1"/>
    <xf numFmtId="0" fontId="6" fillId="0" borderId="0" xfId="0" applyFont="1" applyBorder="1" applyAlignment="1">
      <alignment horizont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91" fontId="6" fillId="0" borderId="2" xfId="7" applyNumberFormat="1" applyFont="1" applyBorder="1"/>
    <xf numFmtId="191" fontId="6" fillId="0" borderId="10" xfId="7" applyNumberFormat="1" applyFont="1" applyBorder="1"/>
    <xf numFmtId="0" fontId="8" fillId="0" borderId="0" xfId="0" quotePrefix="1" applyFont="1" applyBorder="1" applyAlignment="1" applyProtection="1">
      <alignment horizontal="left" indent="1"/>
      <protection locked="0"/>
    </xf>
    <xf numFmtId="0" fontId="8" fillId="0" borderId="0" xfId="0" applyFont="1" applyBorder="1" applyAlignment="1" applyProtection="1">
      <alignment horizontal="left" indent="1"/>
      <protection locked="0"/>
    </xf>
    <xf numFmtId="0" fontId="8" fillId="0" borderId="0" xfId="0" quotePrefix="1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41" fontId="6" fillId="3" borderId="5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right"/>
    </xf>
    <xf numFmtId="41" fontId="6" fillId="3" borderId="0" xfId="7" applyNumberFormat="1" applyFont="1" applyFill="1" applyBorder="1" applyAlignment="1">
      <alignment horizontal="right"/>
    </xf>
    <xf numFmtId="41" fontId="6" fillId="3" borderId="8" xfId="7" applyNumberFormat="1" applyFont="1" applyFill="1" applyBorder="1" applyAlignment="1">
      <alignment horizontal="center"/>
    </xf>
    <xf numFmtId="41" fontId="6" fillId="0" borderId="0" xfId="7" applyNumberFormat="1" applyFont="1" applyBorder="1" applyAlignment="1">
      <alignment horizontal="right"/>
    </xf>
    <xf numFmtId="41" fontId="8" fillId="0" borderId="8" xfId="7" applyNumberFormat="1" applyFont="1" applyBorder="1" applyAlignment="1">
      <alignment horizontal="center"/>
    </xf>
    <xf numFmtId="41" fontId="8" fillId="0" borderId="0" xfId="7" applyNumberFormat="1" applyFont="1" applyBorder="1" applyAlignment="1">
      <alignment horizontal="right"/>
    </xf>
    <xf numFmtId="41" fontId="5" fillId="3" borderId="8" xfId="7" applyNumberFormat="1" applyFont="1" applyFill="1" applyBorder="1"/>
    <xf numFmtId="41" fontId="5" fillId="0" borderId="5" xfId="7" applyNumberFormat="1" applyFont="1" applyBorder="1"/>
    <xf numFmtId="41" fontId="7" fillId="0" borderId="8" xfId="7" applyNumberFormat="1" applyFont="1" applyBorder="1"/>
    <xf numFmtId="41" fontId="7" fillId="0" borderId="5" xfId="7" applyNumberFormat="1" applyFont="1" applyBorder="1"/>
    <xf numFmtId="41" fontId="7" fillId="3" borderId="8" xfId="7" applyNumberFormat="1" applyFont="1" applyFill="1" applyBorder="1"/>
    <xf numFmtId="41" fontId="8" fillId="3" borderId="5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right"/>
    </xf>
    <xf numFmtId="41" fontId="8" fillId="3" borderId="8" xfId="7" applyNumberFormat="1" applyFont="1" applyFill="1" applyBorder="1" applyAlignment="1">
      <alignment horizontal="center"/>
    </xf>
    <xf numFmtId="41" fontId="12" fillId="0" borderId="3" xfId="7" applyNumberFormat="1" applyFont="1" applyBorder="1"/>
    <xf numFmtId="41" fontId="11" fillId="0" borderId="3" xfId="7" applyNumberFormat="1" applyFont="1" applyBorder="1"/>
    <xf numFmtId="41" fontId="11" fillId="0" borderId="7" xfId="7" applyNumberFormat="1" applyFont="1" applyBorder="1"/>
    <xf numFmtId="41" fontId="11" fillId="0" borderId="3" xfId="7" applyNumberFormat="1" applyFont="1" applyBorder="1" applyAlignment="1">
      <alignment horizontal="right"/>
    </xf>
    <xf numFmtId="191" fontId="10" fillId="0" borderId="0" xfId="0" applyNumberFormat="1" applyFont="1" applyBorder="1"/>
    <xf numFmtId="192" fontId="8" fillId="0" borderId="0" xfId="0" applyNumberFormat="1" applyFont="1"/>
    <xf numFmtId="191" fontId="10" fillId="0" borderId="8" xfId="0" applyNumberFormat="1" applyFont="1" applyBorder="1" applyAlignment="1">
      <alignment vertical="center"/>
    </xf>
    <xf numFmtId="191" fontId="9" fillId="0" borderId="8" xfId="0" applyNumberFormat="1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" fontId="8" fillId="0" borderId="0" xfId="0" quotePrefix="1" applyNumberFormat="1" applyFont="1" applyBorder="1" applyAlignment="1">
      <alignment horizontal="center"/>
    </xf>
    <xf numFmtId="16" fontId="8" fillId="0" borderId="8" xfId="0" quotePrefix="1" applyNumberFormat="1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quotePrefix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3" xfId="0" quotePrefix="1" applyFont="1" applyBorder="1" applyAlignment="1">
      <alignment horizontal="center" vertical="center" shrinkToFit="1"/>
    </xf>
    <xf numFmtId="0" fontId="8" fillId="0" borderId="14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8">
    <cellStyle name="Comma" xfId="7" builtinId="3"/>
    <cellStyle name="Comma 2" xfId="1"/>
    <cellStyle name="Comma 3" xfId="2"/>
    <cellStyle name="Comma 4" xfId="6"/>
    <cellStyle name="Normal" xfId="0" builtinId="0"/>
    <cellStyle name="Normal 2" xfId="3"/>
    <cellStyle name="Normal 3" xfId="4"/>
    <cellStyle name="Normal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/>
        <xdr:cNvGrpSpPr/>
      </xdr:nvGrpSpPr>
      <xdr:grpSpPr>
        <a:xfrm>
          <a:off x="9464386" y="4121736"/>
          <a:ext cx="409575" cy="2571753"/>
          <a:chOff x="9391650" y="4067175"/>
          <a:chExt cx="409575" cy="2571753"/>
        </a:xfrm>
      </xdr:grpSpPr>
      <xdr:grpSp>
        <xdr:nvGrpSpPr>
          <xdr:cNvPr id="11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85725</xdr:colOff>
      <xdr:row>0</xdr:row>
      <xdr:rowOff>9525</xdr:rowOff>
    </xdr:from>
    <xdr:to>
      <xdr:col>16</xdr:col>
      <xdr:colOff>47625</xdr:colOff>
      <xdr:row>9</xdr:row>
      <xdr:rowOff>152400</xdr:rowOff>
    </xdr:to>
    <xdr:grpSp>
      <xdr:nvGrpSpPr>
        <xdr:cNvPr id="8" name="Group 7"/>
        <xdr:cNvGrpSpPr/>
      </xdr:nvGrpSpPr>
      <xdr:grpSpPr>
        <a:xfrm>
          <a:off x="9572625" y="9525"/>
          <a:ext cx="390525" cy="2028825"/>
          <a:chOff x="9544050" y="76200"/>
          <a:chExt cx="390525" cy="2028825"/>
        </a:xfrm>
      </xdr:grpSpPr>
      <xdr:grpSp>
        <xdr:nvGrpSpPr>
          <xdr:cNvPr id="7" name="Group 6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1828800</xdr:colOff>
      <xdr:row>21</xdr:row>
      <xdr:rowOff>104775</xdr:rowOff>
    </xdr:from>
    <xdr:to>
      <xdr:col>12</xdr:col>
      <xdr:colOff>228600</xdr:colOff>
      <xdr:row>35</xdr:row>
      <xdr:rowOff>200028</xdr:rowOff>
    </xdr:to>
    <xdr:grpSp>
      <xdr:nvGrpSpPr>
        <xdr:cNvPr id="8" name="Group 7"/>
        <xdr:cNvGrpSpPr/>
      </xdr:nvGrpSpPr>
      <xdr:grpSpPr>
        <a:xfrm>
          <a:off x="9391650" y="4114800"/>
          <a:ext cx="409575" cy="2571753"/>
          <a:chOff x="9391650" y="4067175"/>
          <a:chExt cx="409575" cy="2571753"/>
        </a:xfrm>
      </xdr:grpSpPr>
      <xdr:grpSp>
        <xdr:nvGrpSpPr>
          <xdr:cNvPr id="6" name="Group 5"/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76200</xdr:rowOff>
    </xdr:from>
    <xdr:to>
      <xdr:col>12</xdr:col>
      <xdr:colOff>19050</xdr:colOff>
      <xdr:row>8</xdr:row>
      <xdr:rowOff>180975</xdr:rowOff>
    </xdr:to>
    <xdr:grpSp>
      <xdr:nvGrpSpPr>
        <xdr:cNvPr id="8" name="Group 7"/>
        <xdr:cNvGrpSpPr/>
      </xdr:nvGrpSpPr>
      <xdr:grpSpPr>
        <a:xfrm>
          <a:off x="9544050" y="76200"/>
          <a:ext cx="390525" cy="1809750"/>
          <a:chOff x="9544050" y="76200"/>
          <a:chExt cx="390525" cy="2028825"/>
        </a:xfrm>
      </xdr:grpSpPr>
      <xdr:grpSp>
        <xdr:nvGrpSpPr>
          <xdr:cNvPr id="6" name="Group 5"/>
          <xdr:cNvGrpSpPr/>
        </xdr:nvGrpSpPr>
        <xdr:grpSpPr>
          <a:xfrm>
            <a:off x="95440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10725" y="523875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0</xdr:row>
      <xdr:rowOff>133350</xdr:rowOff>
    </xdr:from>
    <xdr:to>
      <xdr:col>8</xdr:col>
      <xdr:colOff>466725</xdr:colOff>
      <xdr:row>6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4133850" y="133350"/>
          <a:ext cx="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116</a:t>
          </a:r>
        </a:p>
      </xdr:txBody>
    </xdr:sp>
    <xdr:clientData/>
  </xdr:twoCellAnchor>
  <xdr:twoCellAnchor>
    <xdr:from>
      <xdr:col>19</xdr:col>
      <xdr:colOff>9525</xdr:colOff>
      <xdr:row>0</xdr:row>
      <xdr:rowOff>0</xdr:rowOff>
    </xdr:from>
    <xdr:to>
      <xdr:col>19</xdr:col>
      <xdr:colOff>9525</xdr:colOff>
      <xdr:row>0</xdr:row>
      <xdr:rowOff>257175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601200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17</xdr:col>
      <xdr:colOff>2238375</xdr:colOff>
      <xdr:row>14</xdr:row>
      <xdr:rowOff>190500</xdr:rowOff>
    </xdr:from>
    <xdr:to>
      <xdr:col>19</xdr:col>
      <xdr:colOff>247650</xdr:colOff>
      <xdr:row>24</xdr:row>
      <xdr:rowOff>190503</xdr:rowOff>
    </xdr:to>
    <xdr:grpSp>
      <xdr:nvGrpSpPr>
        <xdr:cNvPr id="8" name="Group 7"/>
        <xdr:cNvGrpSpPr/>
      </xdr:nvGrpSpPr>
      <xdr:grpSpPr>
        <a:xfrm>
          <a:off x="9477375" y="3905250"/>
          <a:ext cx="409575" cy="2533653"/>
          <a:chOff x="9458325" y="3790950"/>
          <a:chExt cx="409575" cy="2571753"/>
        </a:xfrm>
      </xdr:grpSpPr>
      <xdr:grpSp>
        <xdr:nvGrpSpPr>
          <xdr:cNvPr id="9" name="Group 8"/>
          <xdr:cNvGrpSpPr/>
        </xdr:nvGrpSpPr>
        <xdr:grpSpPr>
          <a:xfrm>
            <a:off x="9534525" y="5934075"/>
            <a:ext cx="333375" cy="428628"/>
            <a:chOff x="9591675" y="6219829"/>
            <a:chExt cx="333375" cy="4286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58325" y="3790950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57150</xdr:colOff>
      <xdr:row>0</xdr:row>
      <xdr:rowOff>66675</xdr:rowOff>
    </xdr:from>
    <xdr:to>
      <xdr:col>22</xdr:col>
      <xdr:colOff>19050</xdr:colOff>
      <xdr:row>9</xdr:row>
      <xdr:rowOff>85725</xdr:rowOff>
    </xdr:to>
    <xdr:grpSp>
      <xdr:nvGrpSpPr>
        <xdr:cNvPr id="8" name="Group 7"/>
        <xdr:cNvGrpSpPr/>
      </xdr:nvGrpSpPr>
      <xdr:grpSpPr>
        <a:xfrm>
          <a:off x="9620250" y="66675"/>
          <a:ext cx="390525" cy="2028825"/>
          <a:chOff x="9620250" y="66675"/>
          <a:chExt cx="390525" cy="2028825"/>
        </a:xfrm>
      </xdr:grpSpPr>
      <xdr:grpSp>
        <xdr:nvGrpSpPr>
          <xdr:cNvPr id="10" name="Group 9"/>
          <xdr:cNvGrpSpPr/>
        </xdr:nvGrpSpPr>
        <xdr:grpSpPr>
          <a:xfrm>
            <a:off x="96202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0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86925" y="514350"/>
            <a:ext cx="323850" cy="15811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5123" name="Text Box 3"/>
        <xdr:cNvSpPr txBox="1">
          <a:spLocks noChangeArrowheads="1"/>
        </xdr:cNvSpPr>
      </xdr:nvSpPr>
      <xdr:spPr bwMode="auto">
        <a:xfrm>
          <a:off x="9763125" y="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64077</xdr:colOff>
      <xdr:row>17</xdr:row>
      <xdr:rowOff>44160</xdr:rowOff>
    </xdr:from>
    <xdr:to>
      <xdr:col>19</xdr:col>
      <xdr:colOff>321252</xdr:colOff>
      <xdr:row>28</xdr:row>
      <xdr:rowOff>193099</xdr:rowOff>
    </xdr:to>
    <xdr:grpSp>
      <xdr:nvGrpSpPr>
        <xdr:cNvPr id="8" name="Group 7"/>
        <xdr:cNvGrpSpPr/>
      </xdr:nvGrpSpPr>
      <xdr:grpSpPr>
        <a:xfrm>
          <a:off x="9563100" y="3880137"/>
          <a:ext cx="413038" cy="2538848"/>
          <a:chOff x="9515475" y="3724275"/>
          <a:chExt cx="409575" cy="2571753"/>
        </a:xfrm>
      </xdr:grpSpPr>
      <xdr:grpSp>
        <xdr:nvGrpSpPr>
          <xdr:cNvPr id="7" name="Group 6"/>
          <xdr:cNvGrpSpPr/>
        </xdr:nvGrpSpPr>
        <xdr:grpSpPr>
          <a:xfrm>
            <a:off x="9591675" y="5867400"/>
            <a:ext cx="333375" cy="428628"/>
            <a:chOff x="9591675" y="6219829"/>
            <a:chExt cx="333375" cy="428628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135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7242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41"/>
  <sheetViews>
    <sheetView showGridLines="0" view="pageBreakPreview" zoomScale="110" zoomScaleNormal="100" zoomScaleSheetLayoutView="110" workbookViewId="0">
      <selection activeCell="E19" sqref="E19"/>
    </sheetView>
  </sheetViews>
  <sheetFormatPr defaultRowHeight="18.75" x14ac:dyDescent="0.3"/>
  <cols>
    <col min="1" max="1" width="1.7109375" style="31" customWidth="1"/>
    <col min="2" max="2" width="1.85546875" style="31" customWidth="1"/>
    <col min="3" max="3" width="6" style="31" customWidth="1"/>
    <col min="4" max="4" width="5.42578125" style="31" customWidth="1"/>
    <col min="5" max="5" width="25.5703125" style="31" customWidth="1"/>
    <col min="6" max="6" width="14" style="31" customWidth="1"/>
    <col min="7" max="10" width="11.140625" style="31" customWidth="1"/>
    <col min="11" max="12" width="1.7109375" style="31" customWidth="1"/>
    <col min="13" max="13" width="39.140625" style="31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7" s="3" customFormat="1" ht="18" customHeight="1" x14ac:dyDescent="0.3">
      <c r="A1" s="1"/>
      <c r="B1" s="1" t="s">
        <v>0</v>
      </c>
      <c r="C1" s="1"/>
      <c r="D1" s="2">
        <v>12.1</v>
      </c>
      <c r="E1" s="1" t="s">
        <v>328</v>
      </c>
      <c r="F1" s="1"/>
      <c r="G1" s="1"/>
      <c r="H1" s="1"/>
      <c r="I1" s="1"/>
      <c r="J1" s="1"/>
      <c r="K1" s="1"/>
      <c r="L1" s="1"/>
      <c r="M1" s="1"/>
    </row>
    <row r="2" spans="1:17" s="5" customFormat="1" ht="15.75" customHeight="1" x14ac:dyDescent="0.3">
      <c r="A2" s="4"/>
      <c r="B2" s="1" t="s">
        <v>172</v>
      </c>
      <c r="C2" s="1"/>
      <c r="D2" s="2">
        <v>12.1</v>
      </c>
      <c r="E2" s="1" t="s">
        <v>329</v>
      </c>
      <c r="F2" s="4"/>
      <c r="G2" s="4"/>
      <c r="H2" s="4"/>
      <c r="I2" s="4"/>
      <c r="J2" s="4"/>
      <c r="K2" s="4"/>
      <c r="L2" s="4"/>
      <c r="M2" s="4"/>
    </row>
    <row r="3" spans="1:17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1" customFormat="1" ht="15" customHeight="1" x14ac:dyDescent="0.3">
      <c r="A4" s="7"/>
      <c r="B4" s="7"/>
      <c r="C4" s="7"/>
      <c r="D4" s="7"/>
      <c r="E4" s="7"/>
      <c r="F4" s="8"/>
      <c r="G4" s="191" t="s">
        <v>143</v>
      </c>
      <c r="H4" s="192"/>
      <c r="I4" s="191" t="s">
        <v>7</v>
      </c>
      <c r="J4" s="192"/>
      <c r="K4" s="112"/>
      <c r="L4" s="9"/>
      <c r="M4" s="9"/>
      <c r="N4" s="10"/>
    </row>
    <row r="5" spans="1:17" s="11" customFormat="1" ht="13.5" customHeight="1" x14ac:dyDescent="0.3">
      <c r="A5" s="188" t="s">
        <v>144</v>
      </c>
      <c r="B5" s="188"/>
      <c r="C5" s="188"/>
      <c r="D5" s="188"/>
      <c r="E5" s="193"/>
      <c r="F5" s="12"/>
      <c r="G5" s="194" t="s">
        <v>184</v>
      </c>
      <c r="H5" s="195"/>
      <c r="I5" s="194" t="s">
        <v>178</v>
      </c>
      <c r="J5" s="195"/>
      <c r="K5" s="187" t="s">
        <v>244</v>
      </c>
      <c r="L5" s="188"/>
      <c r="M5" s="188"/>
      <c r="N5" s="10"/>
    </row>
    <row r="6" spans="1:17" s="11" customFormat="1" ht="15" customHeight="1" x14ac:dyDescent="0.3">
      <c r="A6" s="188" t="s">
        <v>146</v>
      </c>
      <c r="B6" s="188"/>
      <c r="C6" s="188"/>
      <c r="D6" s="188"/>
      <c r="E6" s="193"/>
      <c r="F6" s="12" t="s">
        <v>145</v>
      </c>
      <c r="G6" s="12" t="s">
        <v>142</v>
      </c>
      <c r="H6" s="12" t="s">
        <v>147</v>
      </c>
      <c r="I6" s="12" t="s">
        <v>142</v>
      </c>
      <c r="J6" s="13" t="s">
        <v>147</v>
      </c>
      <c r="K6" s="13"/>
      <c r="L6" s="188" t="s">
        <v>148</v>
      </c>
      <c r="M6" s="188"/>
      <c r="N6" s="10"/>
    </row>
    <row r="7" spans="1:17" s="11" customFormat="1" ht="12.75" customHeight="1" x14ac:dyDescent="0.3">
      <c r="A7" s="14"/>
      <c r="B7" s="14"/>
      <c r="C7" s="14"/>
      <c r="D7" s="14"/>
      <c r="E7" s="14"/>
      <c r="F7" s="15" t="s">
        <v>187</v>
      </c>
      <c r="G7" s="15" t="s">
        <v>149</v>
      </c>
      <c r="H7" s="15" t="s">
        <v>150</v>
      </c>
      <c r="I7" s="15" t="s">
        <v>149</v>
      </c>
      <c r="J7" s="15" t="s">
        <v>150</v>
      </c>
      <c r="K7" s="113"/>
      <c r="L7" s="16"/>
      <c r="M7" s="16"/>
      <c r="N7" s="10"/>
    </row>
    <row r="8" spans="1:17" s="19" customFormat="1" ht="17.25" customHeight="1" x14ac:dyDescent="0.25">
      <c r="A8" s="189" t="s">
        <v>82</v>
      </c>
      <c r="B8" s="189"/>
      <c r="C8" s="189"/>
      <c r="D8" s="189"/>
      <c r="E8" s="190"/>
      <c r="F8" s="147">
        <f>F9</f>
        <v>53006</v>
      </c>
      <c r="G8" s="147">
        <f>G9</f>
        <v>139520</v>
      </c>
      <c r="H8" s="145">
        <f>G8/G8*100</f>
        <v>100</v>
      </c>
      <c r="I8" s="147">
        <f>I9</f>
        <v>59201</v>
      </c>
      <c r="J8" s="145">
        <f>I8/I8*100</f>
        <v>100</v>
      </c>
      <c r="K8" s="18"/>
      <c r="L8" s="17" t="s">
        <v>2</v>
      </c>
      <c r="M8" s="111"/>
    </row>
    <row r="9" spans="1:17" s="23" customFormat="1" ht="16.5" customHeight="1" x14ac:dyDescent="0.25">
      <c r="A9" s="20" t="s">
        <v>243</v>
      </c>
      <c r="B9" s="20"/>
      <c r="C9" s="20"/>
      <c r="D9" s="20"/>
      <c r="E9" s="21"/>
      <c r="F9" s="147">
        <v>53006</v>
      </c>
      <c r="G9" s="147">
        <v>139520</v>
      </c>
      <c r="H9" s="145">
        <f>G9/G9*100</f>
        <v>100</v>
      </c>
      <c r="I9" s="147">
        <v>59201</v>
      </c>
      <c r="J9" s="145">
        <f>I9/I9*100</f>
        <v>100</v>
      </c>
      <c r="K9" s="22" t="s">
        <v>245</v>
      </c>
      <c r="L9" s="20"/>
      <c r="M9" s="20"/>
    </row>
    <row r="10" spans="1:17" s="27" customFormat="1" ht="12.75" customHeight="1" x14ac:dyDescent="0.25">
      <c r="A10" s="24"/>
      <c r="B10" s="115" t="s">
        <v>225</v>
      </c>
      <c r="C10" s="115"/>
      <c r="D10" s="24"/>
      <c r="E10" s="185"/>
      <c r="F10" s="148">
        <v>49910</v>
      </c>
      <c r="G10" s="148">
        <v>84647</v>
      </c>
      <c r="H10" s="146">
        <f>G10/$G$9*100</f>
        <v>60.670154816513765</v>
      </c>
      <c r="I10" s="148">
        <v>12433</v>
      </c>
      <c r="J10" s="146">
        <f>I10/$I$9*100</f>
        <v>21.001334436918295</v>
      </c>
      <c r="K10" s="26"/>
      <c r="L10" s="115" t="s">
        <v>226</v>
      </c>
      <c r="M10" s="24"/>
      <c r="P10" s="183">
        <f>SUM(F10:F19)</f>
        <v>53006</v>
      </c>
      <c r="Q10" s="183">
        <f>SUM(G10:G19)</f>
        <v>139520</v>
      </c>
    </row>
    <row r="11" spans="1:17" s="27" customFormat="1" ht="12.75" customHeight="1" x14ac:dyDescent="0.25">
      <c r="A11" s="24"/>
      <c r="B11" s="115" t="s">
        <v>209</v>
      </c>
      <c r="C11" s="115"/>
      <c r="D11" s="24"/>
      <c r="E11" s="185"/>
      <c r="F11" s="148">
        <v>1758</v>
      </c>
      <c r="G11" s="148">
        <v>13253</v>
      </c>
      <c r="H11" s="146">
        <f t="shared" ref="H11:H19" si="0">G11/$G$9*100</f>
        <v>9.4989965596330279</v>
      </c>
      <c r="I11" s="148">
        <v>9989</v>
      </c>
      <c r="J11" s="146">
        <f t="shared" ref="J11:J19" si="1">I11/$I$9*100</f>
        <v>16.873025793483219</v>
      </c>
      <c r="K11" s="26"/>
      <c r="L11" s="115" t="s">
        <v>217</v>
      </c>
      <c r="M11" s="24"/>
    </row>
    <row r="12" spans="1:17" s="27" customFormat="1" ht="12.75" customHeight="1" x14ac:dyDescent="0.25">
      <c r="A12" s="24"/>
      <c r="B12" s="115" t="s">
        <v>210</v>
      </c>
      <c r="C12" s="115"/>
      <c r="D12" s="24"/>
      <c r="E12" s="25"/>
      <c r="F12" s="148">
        <v>586</v>
      </c>
      <c r="G12" s="148">
        <v>7691</v>
      </c>
      <c r="H12" s="146">
        <f t="shared" si="0"/>
        <v>5.5124713302752291</v>
      </c>
      <c r="I12" s="148">
        <v>6077</v>
      </c>
      <c r="J12" s="146">
        <f t="shared" si="1"/>
        <v>10.265029306937382</v>
      </c>
      <c r="K12" s="26"/>
      <c r="L12" s="115" t="s">
        <v>218</v>
      </c>
      <c r="M12" s="24"/>
    </row>
    <row r="13" spans="1:17" s="27" customFormat="1" ht="12.75" customHeight="1" x14ac:dyDescent="0.25">
      <c r="A13" s="24"/>
      <c r="B13" s="115" t="s">
        <v>211</v>
      </c>
      <c r="C13" s="115"/>
      <c r="D13" s="24"/>
      <c r="E13" s="25"/>
      <c r="F13" s="148">
        <v>243</v>
      </c>
      <c r="G13" s="148">
        <v>4419</v>
      </c>
      <c r="H13" s="146">
        <f t="shared" si="0"/>
        <v>3.1672878440366974</v>
      </c>
      <c r="I13" s="148">
        <v>3881</v>
      </c>
      <c r="J13" s="146">
        <f t="shared" si="1"/>
        <v>6.5556325062076652</v>
      </c>
      <c r="K13" s="26"/>
      <c r="L13" s="115" t="s">
        <v>219</v>
      </c>
      <c r="M13" s="24"/>
    </row>
    <row r="14" spans="1:17" s="27" customFormat="1" ht="12.75" customHeight="1" x14ac:dyDescent="0.25">
      <c r="A14" s="24"/>
      <c r="B14" s="115" t="s">
        <v>212</v>
      </c>
      <c r="C14" s="115"/>
      <c r="D14" s="24"/>
      <c r="E14" s="25"/>
      <c r="F14" s="148">
        <v>163</v>
      </c>
      <c r="G14" s="148">
        <v>3741</v>
      </c>
      <c r="H14" s="146">
        <f t="shared" si="0"/>
        <v>2.6813360091743119</v>
      </c>
      <c r="I14" s="148">
        <v>3286</v>
      </c>
      <c r="J14" s="146">
        <f t="shared" si="1"/>
        <v>5.5505819158460161</v>
      </c>
      <c r="K14" s="26"/>
      <c r="L14" s="115" t="s">
        <v>220</v>
      </c>
      <c r="M14" s="24"/>
    </row>
    <row r="15" spans="1:17" s="27" customFormat="1" ht="12.75" customHeight="1" x14ac:dyDescent="0.25">
      <c r="A15" s="24"/>
      <c r="B15" s="115" t="s">
        <v>213</v>
      </c>
      <c r="C15" s="115"/>
      <c r="D15" s="24"/>
      <c r="E15" s="25"/>
      <c r="F15" s="148">
        <v>96</v>
      </c>
      <c r="G15" s="148">
        <v>2783</v>
      </c>
      <c r="H15" s="146">
        <f t="shared" si="0"/>
        <v>1.9946961009174313</v>
      </c>
      <c r="I15" s="148">
        <v>2550</v>
      </c>
      <c r="J15" s="146">
        <f t="shared" si="1"/>
        <v>4.3073596729784969</v>
      </c>
      <c r="K15" s="26"/>
      <c r="L15" s="115" t="s">
        <v>221</v>
      </c>
      <c r="M15" s="24"/>
    </row>
    <row r="16" spans="1:17" s="27" customFormat="1" ht="12.75" customHeight="1" x14ac:dyDescent="0.25">
      <c r="A16" s="24"/>
      <c r="B16" s="115" t="s">
        <v>214</v>
      </c>
      <c r="C16" s="115"/>
      <c r="D16" s="24"/>
      <c r="E16" s="25"/>
      <c r="F16" s="148">
        <v>126</v>
      </c>
      <c r="G16" s="148">
        <v>4835</v>
      </c>
      <c r="H16" s="146">
        <f t="shared" si="0"/>
        <v>3.4654529816513762</v>
      </c>
      <c r="I16" s="148">
        <v>4274</v>
      </c>
      <c r="J16" s="146">
        <f t="shared" si="1"/>
        <v>7.2194726440431749</v>
      </c>
      <c r="K16" s="26"/>
      <c r="L16" s="115" t="s">
        <v>224</v>
      </c>
      <c r="M16" s="24"/>
    </row>
    <row r="17" spans="1:13" s="27" customFormat="1" ht="12.75" customHeight="1" x14ac:dyDescent="0.25">
      <c r="A17" s="24"/>
      <c r="B17" s="115" t="s">
        <v>215</v>
      </c>
      <c r="C17" s="115"/>
      <c r="D17" s="24"/>
      <c r="E17" s="25"/>
      <c r="F17" s="148">
        <v>82</v>
      </c>
      <c r="G17" s="148">
        <v>5841</v>
      </c>
      <c r="H17" s="146">
        <f t="shared" si="0"/>
        <v>4.186496559633027</v>
      </c>
      <c r="I17" s="148">
        <v>4449</v>
      </c>
      <c r="J17" s="146">
        <f t="shared" si="1"/>
        <v>7.5150757588554242</v>
      </c>
      <c r="K17" s="26"/>
      <c r="L17" s="115" t="s">
        <v>223</v>
      </c>
      <c r="M17" s="24"/>
    </row>
    <row r="18" spans="1:13" s="27" customFormat="1" ht="12.75" customHeight="1" x14ac:dyDescent="0.25">
      <c r="A18" s="24"/>
      <c r="B18" s="115" t="s">
        <v>216</v>
      </c>
      <c r="C18" s="115"/>
      <c r="D18" s="24"/>
      <c r="E18" s="25"/>
      <c r="F18" s="148">
        <v>23</v>
      </c>
      <c r="G18" s="148">
        <v>3181</v>
      </c>
      <c r="H18" s="146">
        <f t="shared" si="0"/>
        <v>2.2799598623853208</v>
      </c>
      <c r="I18" s="148">
        <v>3156</v>
      </c>
      <c r="J18" s="146">
        <f t="shared" si="1"/>
        <v>5.3309910305569161</v>
      </c>
      <c r="K18" s="26"/>
      <c r="L18" s="115" t="s">
        <v>222</v>
      </c>
      <c r="M18" s="24"/>
    </row>
    <row r="19" spans="1:13" s="27" customFormat="1" ht="12.75" customHeight="1" x14ac:dyDescent="0.25">
      <c r="A19" s="24"/>
      <c r="B19" s="115" t="s">
        <v>151</v>
      </c>
      <c r="C19" s="115"/>
      <c r="D19" s="24"/>
      <c r="E19" s="25"/>
      <c r="F19" s="149">
        <v>19</v>
      </c>
      <c r="G19" s="150">
        <v>9129</v>
      </c>
      <c r="H19" s="146">
        <f t="shared" si="0"/>
        <v>6.5431479357798166</v>
      </c>
      <c r="I19" s="149">
        <v>9106</v>
      </c>
      <c r="J19" s="146">
        <f t="shared" si="1"/>
        <v>15.381496934173407</v>
      </c>
      <c r="K19" s="26"/>
      <c r="L19" s="115" t="s">
        <v>152</v>
      </c>
      <c r="M19" s="24"/>
    </row>
    <row r="20" spans="1:13" s="23" customFormat="1" ht="15.75" customHeight="1" x14ac:dyDescent="0.25">
      <c r="A20" s="20" t="s">
        <v>146</v>
      </c>
      <c r="B20" s="20"/>
      <c r="C20" s="20"/>
      <c r="D20" s="20"/>
      <c r="E20" s="186"/>
      <c r="F20" s="135">
        <v>53006</v>
      </c>
      <c r="G20" s="143">
        <v>139520</v>
      </c>
      <c r="H20" s="145">
        <f>G20/$G$20*100</f>
        <v>100</v>
      </c>
      <c r="I20" s="151">
        <v>59201</v>
      </c>
      <c r="J20" s="145">
        <f>I20/$I$20*100</f>
        <v>100</v>
      </c>
      <c r="K20" s="22" t="s">
        <v>148</v>
      </c>
      <c r="L20" s="20"/>
      <c r="M20" s="20"/>
    </row>
    <row r="21" spans="1:13" s="27" customFormat="1" ht="13.5" customHeight="1" x14ac:dyDescent="0.25">
      <c r="A21" s="24"/>
      <c r="B21" s="116" t="s">
        <v>164</v>
      </c>
      <c r="C21" s="114"/>
      <c r="D21" s="24"/>
      <c r="E21" s="25"/>
      <c r="F21" s="149">
        <v>14192</v>
      </c>
      <c r="G21" s="149">
        <v>38780</v>
      </c>
      <c r="H21" s="146">
        <f t="shared" ref="H21:H37" si="2">G21/$G$20*100</f>
        <v>27.795298165137616</v>
      </c>
      <c r="I21" s="152">
        <v>19769</v>
      </c>
      <c r="J21" s="146">
        <f t="shared" ref="J21:J36" si="3">I21/$I$20*100</f>
        <v>33.39301700984781</v>
      </c>
      <c r="K21" s="26"/>
      <c r="L21" s="116" t="s">
        <v>165</v>
      </c>
      <c r="M21" s="114"/>
    </row>
    <row r="22" spans="1:13" s="27" customFormat="1" ht="13.5" customHeight="1" x14ac:dyDescent="0.25">
      <c r="A22" s="24"/>
      <c r="B22" s="116" t="s">
        <v>227</v>
      </c>
      <c r="C22" s="114"/>
      <c r="D22" s="24"/>
      <c r="E22" s="25"/>
      <c r="F22" s="149">
        <v>22</v>
      </c>
      <c r="G22" s="149">
        <v>347</v>
      </c>
      <c r="H22" s="146">
        <f t="shared" si="2"/>
        <v>0.24870986238532108</v>
      </c>
      <c r="I22" s="152">
        <v>320</v>
      </c>
      <c r="J22" s="146">
        <f t="shared" si="3"/>
        <v>0.54053140994239968</v>
      </c>
      <c r="K22" s="26"/>
      <c r="L22" s="116" t="s">
        <v>166</v>
      </c>
      <c r="M22" s="114"/>
    </row>
    <row r="23" spans="1:13" s="27" customFormat="1" ht="13.5" customHeight="1" x14ac:dyDescent="0.25">
      <c r="A23" s="24"/>
      <c r="B23" s="116" t="s">
        <v>167</v>
      </c>
      <c r="C23" s="114"/>
      <c r="D23" s="24"/>
      <c r="E23" s="25"/>
      <c r="F23" s="149">
        <v>579</v>
      </c>
      <c r="G23" s="149">
        <v>3357</v>
      </c>
      <c r="H23" s="146">
        <f t="shared" si="2"/>
        <v>2.4061066513761467</v>
      </c>
      <c r="I23" s="152">
        <v>2417</v>
      </c>
      <c r="J23" s="146">
        <f t="shared" si="3"/>
        <v>4.0827013057211872</v>
      </c>
      <c r="K23" s="26"/>
      <c r="L23" s="116" t="s">
        <v>238</v>
      </c>
      <c r="M23" s="114"/>
    </row>
    <row r="24" spans="1:13" s="27" customFormat="1" ht="13.5" customHeight="1" x14ac:dyDescent="0.25">
      <c r="A24" s="24"/>
      <c r="B24" s="116" t="s">
        <v>228</v>
      </c>
      <c r="C24" s="114"/>
      <c r="D24" s="24"/>
      <c r="E24" s="25"/>
      <c r="F24" s="149">
        <v>3915</v>
      </c>
      <c r="G24" s="149">
        <v>10863</v>
      </c>
      <c r="H24" s="146">
        <f t="shared" si="2"/>
        <v>7.7859805045871564</v>
      </c>
      <c r="I24" s="152">
        <v>5758</v>
      </c>
      <c r="J24" s="146">
        <f t="shared" si="3"/>
        <v>9.7261870576510532</v>
      </c>
      <c r="K24" s="26"/>
      <c r="L24" s="116" t="s">
        <v>239</v>
      </c>
      <c r="M24" s="114"/>
    </row>
    <row r="25" spans="1:13" s="27" customFormat="1" ht="13.5" customHeight="1" x14ac:dyDescent="0.25">
      <c r="A25" s="24"/>
      <c r="B25" s="116"/>
      <c r="C25" s="116" t="s">
        <v>229</v>
      </c>
      <c r="D25" s="24"/>
      <c r="E25" s="25"/>
      <c r="F25" s="149">
        <v>0</v>
      </c>
      <c r="G25" s="149">
        <v>0</v>
      </c>
      <c r="H25" s="146">
        <f t="shared" si="2"/>
        <v>0</v>
      </c>
      <c r="I25" s="149">
        <v>0</v>
      </c>
      <c r="J25" s="146">
        <f t="shared" si="3"/>
        <v>0</v>
      </c>
      <c r="K25" s="26"/>
      <c r="L25" s="115"/>
      <c r="M25" s="115" t="s">
        <v>240</v>
      </c>
    </row>
    <row r="26" spans="1:13" s="27" customFormat="1" ht="13.5" customHeight="1" x14ac:dyDescent="0.25">
      <c r="A26" s="24"/>
      <c r="B26" s="116" t="s">
        <v>153</v>
      </c>
      <c r="C26" s="114"/>
      <c r="D26" s="24"/>
      <c r="E26" s="25"/>
      <c r="F26" s="149">
        <v>1392</v>
      </c>
      <c r="G26" s="144">
        <v>6629</v>
      </c>
      <c r="H26" s="146">
        <f t="shared" si="2"/>
        <v>4.7512901376146788</v>
      </c>
      <c r="I26" s="152">
        <v>4022</v>
      </c>
      <c r="J26" s="146">
        <f t="shared" si="3"/>
        <v>6.7938041587135363</v>
      </c>
      <c r="K26" s="26"/>
      <c r="L26" s="116" t="s">
        <v>154</v>
      </c>
      <c r="M26" s="24"/>
    </row>
    <row r="27" spans="1:13" s="27" customFormat="1" ht="13.5" customHeight="1" x14ac:dyDescent="0.25">
      <c r="A27" s="24"/>
      <c r="B27" s="116" t="s">
        <v>230</v>
      </c>
      <c r="C27" s="114"/>
      <c r="D27" s="24"/>
      <c r="E27" s="25"/>
      <c r="F27" s="149">
        <v>18124</v>
      </c>
      <c r="G27" s="144">
        <v>45934</v>
      </c>
      <c r="H27" s="146">
        <f t="shared" si="2"/>
        <v>32.922878440366972</v>
      </c>
      <c r="I27" s="152">
        <v>14507</v>
      </c>
      <c r="J27" s="146">
        <f t="shared" si="3"/>
        <v>24.504653637607472</v>
      </c>
      <c r="K27" s="26"/>
      <c r="L27" s="116" t="s">
        <v>155</v>
      </c>
      <c r="M27" s="24"/>
    </row>
    <row r="28" spans="1:13" s="27" customFormat="1" ht="13.5" customHeight="1" x14ac:dyDescent="0.25">
      <c r="A28" s="24"/>
      <c r="B28" s="116" t="s">
        <v>231</v>
      </c>
      <c r="C28" s="114"/>
      <c r="D28" s="24"/>
      <c r="E28" s="25"/>
      <c r="F28" s="149">
        <v>923</v>
      </c>
      <c r="G28" s="144">
        <v>2488</v>
      </c>
      <c r="H28" s="146">
        <f t="shared" si="2"/>
        <v>1.7832568807339448</v>
      </c>
      <c r="I28" s="152">
        <v>1459</v>
      </c>
      <c r="J28" s="146">
        <f t="shared" si="3"/>
        <v>2.4644853972061282</v>
      </c>
      <c r="K28" s="26"/>
      <c r="L28" s="116" t="s">
        <v>168</v>
      </c>
      <c r="M28" s="24"/>
    </row>
    <row r="29" spans="1:13" s="27" customFormat="1" ht="13.5" customHeight="1" x14ac:dyDescent="0.25">
      <c r="A29" s="24"/>
      <c r="B29" s="116" t="s">
        <v>232</v>
      </c>
      <c r="C29" s="114"/>
      <c r="D29" s="24"/>
      <c r="E29" s="25"/>
      <c r="F29" s="149">
        <v>438</v>
      </c>
      <c r="G29" s="144">
        <v>2279</v>
      </c>
      <c r="H29" s="146">
        <f t="shared" si="2"/>
        <v>1.6334575688073394</v>
      </c>
      <c r="I29" s="152">
        <v>1550</v>
      </c>
      <c r="J29" s="146">
        <f t="shared" si="3"/>
        <v>2.6181990169084979</v>
      </c>
      <c r="K29" s="26"/>
      <c r="L29" s="116" t="s">
        <v>241</v>
      </c>
      <c r="M29" s="24"/>
    </row>
    <row r="30" spans="1:13" s="27" customFormat="1" ht="13.5" customHeight="1" x14ac:dyDescent="0.25">
      <c r="A30" s="24"/>
      <c r="B30" s="116" t="s">
        <v>233</v>
      </c>
      <c r="C30" s="114"/>
      <c r="D30" s="24"/>
      <c r="E30" s="25"/>
      <c r="F30" s="149">
        <v>5530</v>
      </c>
      <c r="G30" s="144">
        <v>13756</v>
      </c>
      <c r="H30" s="146">
        <f t="shared" si="2"/>
        <v>9.8595183486238547</v>
      </c>
      <c r="I30" s="152">
        <v>4729</v>
      </c>
      <c r="J30" s="146">
        <f t="shared" si="3"/>
        <v>7.9880407425550253</v>
      </c>
      <c r="K30" s="26"/>
      <c r="L30" s="116" t="s">
        <v>242</v>
      </c>
      <c r="M30" s="24"/>
    </row>
    <row r="31" spans="1:13" s="27" customFormat="1" ht="13.5" customHeight="1" x14ac:dyDescent="0.25">
      <c r="A31" s="24"/>
      <c r="B31" s="116" t="s">
        <v>234</v>
      </c>
      <c r="C31" s="114"/>
      <c r="D31" s="24"/>
      <c r="E31" s="25"/>
      <c r="F31" s="149">
        <v>311</v>
      </c>
      <c r="G31" s="144">
        <v>843</v>
      </c>
      <c r="H31" s="146">
        <f t="shared" si="2"/>
        <v>0.60421444954128434</v>
      </c>
      <c r="I31" s="152">
        <v>437</v>
      </c>
      <c r="J31" s="146">
        <f t="shared" si="3"/>
        <v>0.7381632067025895</v>
      </c>
      <c r="K31" s="26"/>
      <c r="L31" s="116" t="s">
        <v>156</v>
      </c>
      <c r="M31" s="24"/>
    </row>
    <row r="32" spans="1:13" s="27" customFormat="1" ht="13.5" customHeight="1" x14ac:dyDescent="0.25">
      <c r="A32" s="24"/>
      <c r="B32" s="116" t="s">
        <v>235</v>
      </c>
      <c r="C32" s="114"/>
      <c r="D32" s="24"/>
      <c r="E32" s="25"/>
      <c r="F32" s="149">
        <v>2087</v>
      </c>
      <c r="G32" s="144">
        <v>3585</v>
      </c>
      <c r="H32" s="146">
        <f t="shared" si="2"/>
        <v>2.5695240825688073</v>
      </c>
      <c r="I32" s="152">
        <v>791</v>
      </c>
      <c r="J32" s="146">
        <f t="shared" si="3"/>
        <v>1.3361260789513691</v>
      </c>
      <c r="K32" s="26"/>
      <c r="L32" s="116" t="s">
        <v>157</v>
      </c>
      <c r="M32" s="24"/>
    </row>
    <row r="33" spans="1:13" s="27" customFormat="1" ht="13.5" customHeight="1" x14ac:dyDescent="0.25">
      <c r="A33" s="24"/>
      <c r="B33" s="116" t="s">
        <v>158</v>
      </c>
      <c r="C33" s="114"/>
      <c r="D33" s="24"/>
      <c r="E33" s="25"/>
      <c r="F33" s="149">
        <v>324</v>
      </c>
      <c r="G33" s="144">
        <v>916</v>
      </c>
      <c r="H33" s="146">
        <f t="shared" si="2"/>
        <v>0.65653669724770647</v>
      </c>
      <c r="I33" s="152">
        <v>422</v>
      </c>
      <c r="J33" s="146">
        <f t="shared" si="3"/>
        <v>0.71282579686153946</v>
      </c>
      <c r="K33" s="26"/>
      <c r="L33" s="116" t="s">
        <v>159</v>
      </c>
      <c r="M33" s="24"/>
    </row>
    <row r="34" spans="1:13" s="27" customFormat="1" ht="13.5" customHeight="1" x14ac:dyDescent="0.25">
      <c r="A34" s="24"/>
      <c r="B34" s="116" t="s">
        <v>236</v>
      </c>
      <c r="C34" s="114"/>
      <c r="D34" s="24"/>
      <c r="E34" s="25"/>
      <c r="F34" s="149">
        <v>536</v>
      </c>
      <c r="G34" s="144">
        <v>1536</v>
      </c>
      <c r="H34" s="146">
        <f t="shared" si="2"/>
        <v>1.1009174311926606</v>
      </c>
      <c r="I34" s="152">
        <v>690</v>
      </c>
      <c r="J34" s="146">
        <f t="shared" si="3"/>
        <v>1.1655208526882992</v>
      </c>
      <c r="K34" s="26"/>
      <c r="L34" s="116" t="s">
        <v>160</v>
      </c>
      <c r="M34" s="24"/>
    </row>
    <row r="35" spans="1:13" s="27" customFormat="1" ht="13.5" customHeight="1" x14ac:dyDescent="0.25">
      <c r="A35" s="24"/>
      <c r="B35" s="116" t="s">
        <v>237</v>
      </c>
      <c r="C35" s="114"/>
      <c r="D35" s="24"/>
      <c r="E35" s="25"/>
      <c r="F35" s="149">
        <v>464</v>
      </c>
      <c r="G35" s="144">
        <v>2213</v>
      </c>
      <c r="H35" s="146">
        <f t="shared" si="2"/>
        <v>1.5861525229357798</v>
      </c>
      <c r="I35" s="152">
        <v>1076</v>
      </c>
      <c r="J35" s="146">
        <f t="shared" si="3"/>
        <v>1.8175368659313189</v>
      </c>
      <c r="K35" s="26"/>
      <c r="L35" s="116" t="s">
        <v>161</v>
      </c>
      <c r="M35" s="24"/>
    </row>
    <row r="36" spans="1:13" s="27" customFormat="1" ht="13.5" customHeight="1" x14ac:dyDescent="0.25">
      <c r="A36" s="24"/>
      <c r="B36" s="116" t="s">
        <v>162</v>
      </c>
      <c r="C36" s="114"/>
      <c r="D36" s="24"/>
      <c r="E36" s="25"/>
      <c r="F36" s="149">
        <v>4166</v>
      </c>
      <c r="G36" s="144">
        <v>5397</v>
      </c>
      <c r="H36" s="146">
        <f t="shared" si="2"/>
        <v>3.868262614678899</v>
      </c>
      <c r="I36" s="152">
        <v>662</v>
      </c>
      <c r="J36" s="146">
        <f t="shared" si="3"/>
        <v>1.1182243543183392</v>
      </c>
      <c r="K36" s="26"/>
      <c r="L36" s="116" t="s">
        <v>163</v>
      </c>
      <c r="M36" s="24"/>
    </row>
    <row r="37" spans="1:13" s="27" customFormat="1" ht="13.5" customHeight="1" x14ac:dyDescent="0.25">
      <c r="A37" s="24"/>
      <c r="B37" s="116" t="s">
        <v>169</v>
      </c>
      <c r="C37" s="114"/>
      <c r="D37" s="24"/>
      <c r="E37" s="25"/>
      <c r="F37" s="149">
        <v>3</v>
      </c>
      <c r="G37" s="144">
        <v>597</v>
      </c>
      <c r="H37" s="146">
        <f t="shared" si="2"/>
        <v>0.42789564220183485</v>
      </c>
      <c r="I37" s="152">
        <v>592</v>
      </c>
      <c r="J37" s="146">
        <f>I37/$I$20*100</f>
        <v>0.99998310839343929</v>
      </c>
      <c r="K37" s="26"/>
      <c r="L37" s="117" t="s">
        <v>170</v>
      </c>
      <c r="M37" s="24"/>
    </row>
    <row r="38" spans="1:13" ht="2.25" customHeight="1" x14ac:dyDescent="0.3">
      <c r="A38" s="28"/>
      <c r="B38" s="28"/>
      <c r="C38" s="28"/>
      <c r="D38" s="28"/>
      <c r="E38" s="29"/>
      <c r="F38" s="30"/>
      <c r="G38" s="30"/>
      <c r="H38" s="30"/>
      <c r="I38" s="30"/>
      <c r="J38" s="30"/>
      <c r="K38" s="30"/>
      <c r="L38" s="28"/>
      <c r="M38" s="28"/>
    </row>
    <row r="39" spans="1:13" ht="2.25" customHeight="1" x14ac:dyDescent="0.3"/>
    <row r="40" spans="1:13" s="10" customFormat="1" ht="13.5" customHeight="1" x14ac:dyDescent="0.3">
      <c r="A40" s="11"/>
      <c r="B40" s="97" t="s">
        <v>289</v>
      </c>
      <c r="C40" s="97"/>
      <c r="D40" s="11"/>
      <c r="E40" s="11"/>
      <c r="F40" s="11"/>
      <c r="G40" s="11"/>
      <c r="H40" s="11"/>
      <c r="I40" s="184"/>
      <c r="J40" s="184"/>
      <c r="K40" s="11"/>
      <c r="L40" s="11"/>
      <c r="M40" s="11"/>
    </row>
    <row r="41" spans="1:13" s="10" customFormat="1" ht="13.5" customHeight="1" x14ac:dyDescent="0.3">
      <c r="A41" s="11"/>
      <c r="B41" s="97" t="s">
        <v>290</v>
      </c>
      <c r="C41" s="97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view="pageBreakPreview" zoomScaleNormal="100" zoomScaleSheetLayoutView="100" workbookViewId="0">
      <selection activeCell="S9" sqref="S9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3.7109375" style="31" customWidth="1"/>
    <col min="5" max="10" width="11.85546875" style="31" customWidth="1"/>
    <col min="11" max="14" width="11.140625" style="31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3">
      <c r="A1" s="1"/>
      <c r="B1" s="1" t="s">
        <v>0</v>
      </c>
      <c r="C1" s="2">
        <v>12.2</v>
      </c>
      <c r="D1" s="1" t="s">
        <v>326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3">
      <c r="A2" s="4"/>
      <c r="B2" s="1" t="s">
        <v>172</v>
      </c>
      <c r="C2" s="2">
        <v>12.2</v>
      </c>
      <c r="D2" s="1" t="s">
        <v>327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37" customFormat="1" ht="17.25" customHeight="1" x14ac:dyDescent="0.45">
      <c r="A4" s="206" t="s">
        <v>179</v>
      </c>
      <c r="B4" s="206"/>
      <c r="C4" s="206"/>
      <c r="D4" s="207"/>
      <c r="E4" s="102"/>
      <c r="F4" s="103"/>
      <c r="G4" s="102"/>
      <c r="H4" s="103"/>
      <c r="I4" s="102"/>
      <c r="J4" s="103"/>
      <c r="K4" s="210" t="s">
        <v>140</v>
      </c>
      <c r="L4" s="211"/>
      <c r="M4" s="211"/>
      <c r="N4" s="211"/>
      <c r="O4" s="27"/>
    </row>
    <row r="5" spans="1:15" s="37" customFormat="1" ht="21" customHeight="1" x14ac:dyDescent="0.25">
      <c r="A5" s="208"/>
      <c r="B5" s="208"/>
      <c r="C5" s="208"/>
      <c r="D5" s="199"/>
      <c r="E5" s="198">
        <v>2558</v>
      </c>
      <c r="F5" s="199"/>
      <c r="G5" s="198">
        <v>2559</v>
      </c>
      <c r="H5" s="199"/>
      <c r="I5" s="198">
        <v>2560</v>
      </c>
      <c r="J5" s="199"/>
      <c r="K5" s="212" t="s">
        <v>180</v>
      </c>
      <c r="L5" s="213"/>
      <c r="M5" s="213"/>
      <c r="N5" s="213"/>
      <c r="O5" s="27"/>
    </row>
    <row r="6" spans="1:15" s="37" customFormat="1" ht="21" customHeight="1" x14ac:dyDescent="0.25">
      <c r="A6" s="208"/>
      <c r="B6" s="208"/>
      <c r="C6" s="208"/>
      <c r="D6" s="199"/>
      <c r="E6" s="202" t="s">
        <v>286</v>
      </c>
      <c r="F6" s="203"/>
      <c r="G6" s="202" t="s">
        <v>287</v>
      </c>
      <c r="H6" s="203"/>
      <c r="I6" s="202" t="s">
        <v>288</v>
      </c>
      <c r="J6" s="203"/>
      <c r="K6" s="214" t="s">
        <v>291</v>
      </c>
      <c r="L6" s="215"/>
      <c r="M6" s="214" t="s">
        <v>325</v>
      </c>
      <c r="N6" s="216"/>
      <c r="O6" s="27"/>
    </row>
    <row r="7" spans="1:15" s="37" customFormat="1" ht="20.25" customHeight="1" x14ac:dyDescent="0.25">
      <c r="A7" s="208"/>
      <c r="B7" s="208"/>
      <c r="C7" s="208"/>
      <c r="D7" s="199"/>
      <c r="E7" s="80" t="s">
        <v>5</v>
      </c>
      <c r="F7" s="80" t="s">
        <v>7</v>
      </c>
      <c r="G7" s="80" t="s">
        <v>5</v>
      </c>
      <c r="H7" s="80" t="s">
        <v>7</v>
      </c>
      <c r="I7" s="80" t="s">
        <v>5</v>
      </c>
      <c r="J7" s="80" t="s">
        <v>7</v>
      </c>
      <c r="K7" s="80" t="s">
        <v>5</v>
      </c>
      <c r="L7" s="80" t="s">
        <v>7</v>
      </c>
      <c r="M7" s="80" t="s">
        <v>5</v>
      </c>
      <c r="N7" s="81" t="s">
        <v>7</v>
      </c>
      <c r="O7" s="27"/>
    </row>
    <row r="8" spans="1:15" s="37" customFormat="1" ht="20.25" customHeight="1" x14ac:dyDescent="0.25">
      <c r="A8" s="209"/>
      <c r="B8" s="209"/>
      <c r="C8" s="209"/>
      <c r="D8" s="203"/>
      <c r="E8" s="77" t="s">
        <v>6</v>
      </c>
      <c r="F8" s="77" t="s">
        <v>18</v>
      </c>
      <c r="G8" s="77" t="s">
        <v>6</v>
      </c>
      <c r="H8" s="77" t="s">
        <v>18</v>
      </c>
      <c r="I8" s="77" t="s">
        <v>6</v>
      </c>
      <c r="J8" s="77" t="s">
        <v>18</v>
      </c>
      <c r="K8" s="77" t="s">
        <v>6</v>
      </c>
      <c r="L8" s="77" t="s">
        <v>18</v>
      </c>
      <c r="M8" s="77" t="s">
        <v>6</v>
      </c>
      <c r="N8" s="75" t="s">
        <v>18</v>
      </c>
      <c r="O8" s="27"/>
    </row>
    <row r="9" spans="1:15" s="37" customFormat="1" ht="9" customHeight="1" x14ac:dyDescent="0.25">
      <c r="A9" s="78"/>
      <c r="B9" s="78"/>
      <c r="C9" s="78"/>
      <c r="D9" s="79"/>
      <c r="E9" s="76"/>
      <c r="F9" s="76"/>
      <c r="G9" s="76"/>
      <c r="H9" s="76"/>
      <c r="I9" s="76"/>
      <c r="J9" s="76"/>
      <c r="K9" s="76"/>
      <c r="L9" s="74"/>
      <c r="M9" s="74"/>
      <c r="N9" s="74"/>
      <c r="O9" s="27"/>
    </row>
    <row r="10" spans="1:15" s="23" customFormat="1" ht="25.5" customHeight="1" x14ac:dyDescent="0.3">
      <c r="A10" s="204" t="s">
        <v>171</v>
      </c>
      <c r="B10" s="204"/>
      <c r="C10" s="204"/>
      <c r="D10" s="205"/>
      <c r="E10" s="123">
        <v>3644</v>
      </c>
      <c r="F10" s="123">
        <v>43903</v>
      </c>
      <c r="G10" s="135">
        <v>3575</v>
      </c>
      <c r="H10" s="135">
        <v>46568</v>
      </c>
      <c r="I10" s="135">
        <v>3845</v>
      </c>
      <c r="J10" s="135">
        <v>48646</v>
      </c>
      <c r="K10" s="133">
        <f>(G10-E10)/E10*100</f>
        <v>-1.8935236004390781</v>
      </c>
      <c r="L10" s="134">
        <f>(H10-F10)/F10*100</f>
        <v>6.0702002141083753</v>
      </c>
      <c r="M10" s="133">
        <f>(I10-G10)/G10*100</f>
        <v>7.5524475524475525</v>
      </c>
      <c r="N10" s="134">
        <f>(J10-H10)/H10*100</f>
        <v>4.4622917024566231</v>
      </c>
    </row>
    <row r="11" spans="1:15" s="65" customFormat="1" ht="30.75" customHeight="1" x14ac:dyDescent="0.3">
      <c r="A11" s="196" t="s">
        <v>11</v>
      </c>
      <c r="B11" s="196"/>
      <c r="C11" s="196"/>
      <c r="D11" s="197"/>
      <c r="E11" s="124">
        <v>1989</v>
      </c>
      <c r="F11" s="124">
        <v>3974</v>
      </c>
      <c r="G11" s="136">
        <v>1893</v>
      </c>
      <c r="H11" s="136">
        <v>3748</v>
      </c>
      <c r="I11" s="136">
        <v>2067</v>
      </c>
      <c r="J11" s="136">
        <v>4073</v>
      </c>
      <c r="K11" s="133">
        <f t="shared" ref="K11:K19" si="0">(G11-E11)/E11*100</f>
        <v>-4.8265460030165919</v>
      </c>
      <c r="L11" s="134">
        <f t="shared" ref="L11:L19" si="1">(H11-F11)/F11*100</f>
        <v>-5.686965274282838</v>
      </c>
      <c r="M11" s="133">
        <f t="shared" ref="M11:M19" si="2">(I11-G11)/G11*100</f>
        <v>9.1917591125198097</v>
      </c>
      <c r="N11" s="134">
        <f t="shared" ref="N11:N19" si="3">(J11-H11)/H11*100</f>
        <v>8.6712913553895401</v>
      </c>
    </row>
    <row r="12" spans="1:15" s="65" customFormat="1" ht="30.75" customHeight="1" x14ac:dyDescent="0.3">
      <c r="A12" s="200" t="s">
        <v>12</v>
      </c>
      <c r="B12" s="200"/>
      <c r="C12" s="200"/>
      <c r="D12" s="201"/>
      <c r="E12" s="124">
        <v>857</v>
      </c>
      <c r="F12" s="124">
        <v>5876</v>
      </c>
      <c r="G12" s="136">
        <v>814</v>
      </c>
      <c r="H12" s="136">
        <v>5586</v>
      </c>
      <c r="I12" s="136">
        <v>915</v>
      </c>
      <c r="J12" s="136">
        <v>6335</v>
      </c>
      <c r="K12" s="133">
        <f t="shared" si="0"/>
        <v>-5.0175029171528589</v>
      </c>
      <c r="L12" s="134">
        <f t="shared" si="1"/>
        <v>-4.935330156569095</v>
      </c>
      <c r="M12" s="133">
        <f t="shared" si="2"/>
        <v>12.407862407862408</v>
      </c>
      <c r="N12" s="134">
        <f t="shared" si="3"/>
        <v>13.408521303258144</v>
      </c>
    </row>
    <row r="13" spans="1:15" s="66" customFormat="1" ht="30.75" customHeight="1" x14ac:dyDescent="0.3">
      <c r="A13" s="200" t="s">
        <v>13</v>
      </c>
      <c r="B13" s="200"/>
      <c r="C13" s="200"/>
      <c r="D13" s="201"/>
      <c r="E13" s="124">
        <v>367</v>
      </c>
      <c r="F13" s="124">
        <v>4934</v>
      </c>
      <c r="G13" s="137">
        <v>401</v>
      </c>
      <c r="H13" s="137">
        <v>5382</v>
      </c>
      <c r="I13" s="137">
        <v>397</v>
      </c>
      <c r="J13" s="137">
        <v>5367</v>
      </c>
      <c r="K13" s="133">
        <f t="shared" si="0"/>
        <v>9.2643051771117158</v>
      </c>
      <c r="L13" s="134">
        <f t="shared" si="1"/>
        <v>9.0798540737738147</v>
      </c>
      <c r="M13" s="133">
        <f t="shared" si="2"/>
        <v>-0.99750623441396502</v>
      </c>
      <c r="N13" s="134">
        <f t="shared" si="3"/>
        <v>-0.27870680044593088</v>
      </c>
    </row>
    <row r="14" spans="1:15" s="66" customFormat="1" ht="30.75" customHeight="1" x14ac:dyDescent="0.3">
      <c r="A14" s="200" t="s">
        <v>14</v>
      </c>
      <c r="B14" s="200"/>
      <c r="C14" s="200"/>
      <c r="D14" s="201"/>
      <c r="E14" s="124">
        <v>316</v>
      </c>
      <c r="F14" s="124">
        <v>9957</v>
      </c>
      <c r="G14" s="137">
        <v>331</v>
      </c>
      <c r="H14" s="137">
        <v>10374</v>
      </c>
      <c r="I14" s="137">
        <v>331</v>
      </c>
      <c r="J14" s="137">
        <v>10364</v>
      </c>
      <c r="K14" s="133">
        <f t="shared" si="0"/>
        <v>4.7468354430379751</v>
      </c>
      <c r="L14" s="134">
        <f t="shared" si="1"/>
        <v>4.1880084362759868</v>
      </c>
      <c r="M14" s="133">
        <f t="shared" si="2"/>
        <v>0</v>
      </c>
      <c r="N14" s="134">
        <f t="shared" si="3"/>
        <v>-9.6394833236938496E-2</v>
      </c>
    </row>
    <row r="15" spans="1:15" s="66" customFormat="1" ht="30.75" customHeight="1" x14ac:dyDescent="0.3">
      <c r="A15" s="200" t="s">
        <v>129</v>
      </c>
      <c r="B15" s="200"/>
      <c r="C15" s="200"/>
      <c r="D15" s="201"/>
      <c r="E15" s="124">
        <v>58</v>
      </c>
      <c r="F15" s="124">
        <v>4310</v>
      </c>
      <c r="G15" s="137">
        <v>76</v>
      </c>
      <c r="H15" s="137">
        <v>5420</v>
      </c>
      <c r="I15" s="137">
        <v>74</v>
      </c>
      <c r="J15" s="137">
        <v>5239</v>
      </c>
      <c r="K15" s="133">
        <f t="shared" si="0"/>
        <v>31.03448275862069</v>
      </c>
      <c r="L15" s="134">
        <f t="shared" si="1"/>
        <v>25.754060324825982</v>
      </c>
      <c r="M15" s="133">
        <f t="shared" si="2"/>
        <v>-2.6315789473684208</v>
      </c>
      <c r="N15" s="134">
        <f t="shared" si="3"/>
        <v>-3.3394833948339482</v>
      </c>
    </row>
    <row r="16" spans="1:15" s="66" customFormat="1" ht="30.75" customHeight="1" x14ac:dyDescent="0.3">
      <c r="A16" s="200" t="s">
        <v>15</v>
      </c>
      <c r="B16" s="200"/>
      <c r="C16" s="200"/>
      <c r="D16" s="201"/>
      <c r="E16" s="124">
        <v>46</v>
      </c>
      <c r="F16" s="124">
        <v>8070</v>
      </c>
      <c r="G16" s="137">
        <v>46</v>
      </c>
      <c r="H16" s="137">
        <v>7505</v>
      </c>
      <c r="I16" s="137">
        <v>45</v>
      </c>
      <c r="J16" s="137">
        <v>7131</v>
      </c>
      <c r="K16" s="133">
        <f t="shared" si="0"/>
        <v>0</v>
      </c>
      <c r="L16" s="134">
        <f t="shared" si="1"/>
        <v>-7.0012391573729866</v>
      </c>
      <c r="M16" s="133">
        <f t="shared" si="2"/>
        <v>-2.1739130434782608</v>
      </c>
      <c r="N16" s="134">
        <f t="shared" si="3"/>
        <v>-4.9833444370419722</v>
      </c>
    </row>
    <row r="17" spans="1:14" s="66" customFormat="1" ht="30.75" customHeight="1" x14ac:dyDescent="0.3">
      <c r="A17" s="200" t="s">
        <v>16</v>
      </c>
      <c r="B17" s="200"/>
      <c r="C17" s="200"/>
      <c r="D17" s="201"/>
      <c r="E17" s="124">
        <v>7</v>
      </c>
      <c r="F17" s="124">
        <v>2566</v>
      </c>
      <c r="G17" s="137">
        <v>9</v>
      </c>
      <c r="H17" s="137">
        <v>3189</v>
      </c>
      <c r="I17" s="137">
        <v>10</v>
      </c>
      <c r="J17" s="137">
        <v>3627</v>
      </c>
      <c r="K17" s="133">
        <f t="shared" si="0"/>
        <v>28.571428571428569</v>
      </c>
      <c r="L17" s="134">
        <f t="shared" si="1"/>
        <v>24.279033515198751</v>
      </c>
      <c r="M17" s="133">
        <f t="shared" si="2"/>
        <v>11.111111111111111</v>
      </c>
      <c r="N17" s="134">
        <f t="shared" si="3"/>
        <v>13.734713076199437</v>
      </c>
    </row>
    <row r="18" spans="1:14" s="66" customFormat="1" ht="30.75" customHeight="1" x14ac:dyDescent="0.3">
      <c r="A18" s="200" t="s">
        <v>17</v>
      </c>
      <c r="B18" s="200"/>
      <c r="C18" s="200"/>
      <c r="D18" s="201"/>
      <c r="E18" s="124">
        <v>2</v>
      </c>
      <c r="F18" s="124">
        <v>1285</v>
      </c>
      <c r="G18" s="137">
        <v>3</v>
      </c>
      <c r="H18" s="137">
        <v>1754</v>
      </c>
      <c r="I18" s="137">
        <v>4</v>
      </c>
      <c r="J18" s="137">
        <v>2635</v>
      </c>
      <c r="K18" s="133">
        <f t="shared" si="0"/>
        <v>50</v>
      </c>
      <c r="L18" s="134">
        <f t="shared" si="1"/>
        <v>36.498054474708169</v>
      </c>
      <c r="M18" s="133">
        <f t="shared" si="2"/>
        <v>33.333333333333329</v>
      </c>
      <c r="N18" s="134">
        <f t="shared" si="3"/>
        <v>50.22805017103763</v>
      </c>
    </row>
    <row r="19" spans="1:14" s="66" customFormat="1" ht="30.75" customHeight="1" x14ac:dyDescent="0.3">
      <c r="A19" s="217" t="s">
        <v>141</v>
      </c>
      <c r="B19" s="217"/>
      <c r="C19" s="217"/>
      <c r="D19" s="218"/>
      <c r="E19" s="124">
        <v>2</v>
      </c>
      <c r="F19" s="124">
        <v>2931</v>
      </c>
      <c r="G19" s="137">
        <v>2</v>
      </c>
      <c r="H19" s="137">
        <v>3610</v>
      </c>
      <c r="I19" s="137">
        <v>2</v>
      </c>
      <c r="J19" s="137">
        <v>3875</v>
      </c>
      <c r="K19" s="133">
        <f t="shared" si="0"/>
        <v>0</v>
      </c>
      <c r="L19" s="134">
        <f t="shared" si="1"/>
        <v>23.166154895939954</v>
      </c>
      <c r="M19" s="133">
        <f t="shared" si="2"/>
        <v>0</v>
      </c>
      <c r="N19" s="134">
        <f t="shared" si="3"/>
        <v>7.3407202216066487</v>
      </c>
    </row>
    <row r="20" spans="1:14" s="10" customFormat="1" ht="2.25" customHeight="1" x14ac:dyDescent="0.3">
      <c r="A20" s="16"/>
      <c r="B20" s="69"/>
      <c r="C20" s="69"/>
      <c r="D20" s="69"/>
      <c r="E20" s="46"/>
      <c r="F20" s="46"/>
      <c r="G20" s="46"/>
      <c r="H20" s="46"/>
      <c r="I20" s="46"/>
      <c r="J20" s="46"/>
      <c r="K20" s="46"/>
      <c r="L20" s="70"/>
      <c r="M20" s="70"/>
      <c r="N20" s="70"/>
    </row>
    <row r="21" spans="1:14" s="10" customFormat="1" ht="2.2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1:14" s="10" customFormat="1" ht="17.25" x14ac:dyDescent="0.3">
      <c r="A22" s="11"/>
      <c r="B22" s="11" t="s">
        <v>89</v>
      </c>
      <c r="C22" s="11"/>
      <c r="D22" s="11"/>
      <c r="E22" s="11"/>
      <c r="F22" s="11"/>
      <c r="G22" s="11"/>
      <c r="H22" s="11"/>
      <c r="I22" s="11"/>
      <c r="K22" s="11"/>
      <c r="L22" s="11"/>
      <c r="M22" s="11"/>
      <c r="N22" s="11"/>
    </row>
    <row r="23" spans="1:14" s="10" customFormat="1" ht="17.25" x14ac:dyDescent="0.3">
      <c r="A23" s="11"/>
      <c r="B23" s="11" t="s">
        <v>88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1:D11"/>
    <mergeCell ref="E5:F5"/>
    <mergeCell ref="A17:D17"/>
    <mergeCell ref="A12:D12"/>
    <mergeCell ref="E6:F6"/>
    <mergeCell ref="A10:D10"/>
    <mergeCell ref="A4:D8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0"/>
  <sheetViews>
    <sheetView showGridLines="0" view="pageBreakPreview" zoomScaleSheetLayoutView="100" workbookViewId="0">
      <selection activeCell="A36" sqref="A36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5.28515625" style="31" customWidth="1"/>
    <col min="4" max="4" width="17" style="31" customWidth="1"/>
    <col min="5" max="5" width="15.7109375" style="31" customWidth="1"/>
    <col min="6" max="6" width="15.85546875" style="31" customWidth="1"/>
    <col min="7" max="7" width="16.28515625" style="31" customWidth="1"/>
    <col min="8" max="9" width="17.140625" style="31" customWidth="1"/>
    <col min="10" max="10" width="1.42578125" style="31" customWidth="1"/>
    <col min="11" max="11" width="27.85546875" style="31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 x14ac:dyDescent="0.3">
      <c r="A1" s="1"/>
      <c r="B1" s="1" t="s">
        <v>0</v>
      </c>
      <c r="C1" s="2">
        <v>12.3</v>
      </c>
      <c r="D1" s="1" t="s">
        <v>246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3">
      <c r="A2" s="4"/>
      <c r="B2" s="1" t="s">
        <v>172</v>
      </c>
      <c r="C2" s="2">
        <v>12.3</v>
      </c>
      <c r="D2" s="1" t="s">
        <v>247</v>
      </c>
      <c r="E2" s="4"/>
      <c r="F2" s="4"/>
      <c r="G2" s="4"/>
      <c r="H2" s="4"/>
      <c r="I2" s="4"/>
      <c r="J2" s="4"/>
      <c r="K2" s="4"/>
    </row>
    <row r="3" spans="1:12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1" customFormat="1" ht="17.25" customHeight="1" x14ac:dyDescent="0.3">
      <c r="A4" s="9"/>
      <c r="B4" s="9"/>
      <c r="C4" s="9"/>
      <c r="D4" s="9"/>
      <c r="E4" s="60"/>
      <c r="F4" s="72"/>
      <c r="G4" s="60"/>
      <c r="H4" s="210" t="s">
        <v>90</v>
      </c>
      <c r="I4" s="219"/>
      <c r="J4" s="73"/>
      <c r="K4" s="9"/>
      <c r="L4" s="10"/>
    </row>
    <row r="5" spans="1:12" s="11" customFormat="1" ht="13.5" customHeight="1" x14ac:dyDescent="0.3">
      <c r="A5" s="188" t="s">
        <v>3</v>
      </c>
      <c r="B5" s="188"/>
      <c r="C5" s="188"/>
      <c r="D5" s="193"/>
      <c r="E5" s="74">
        <v>2558</v>
      </c>
      <c r="F5" s="74">
        <v>2559</v>
      </c>
      <c r="G5" s="74">
        <v>2560</v>
      </c>
      <c r="H5" s="212" t="s">
        <v>180</v>
      </c>
      <c r="I5" s="220"/>
      <c r="J5" s="187" t="s">
        <v>185</v>
      </c>
      <c r="K5" s="188"/>
      <c r="L5" s="10"/>
    </row>
    <row r="6" spans="1:12" s="11" customFormat="1" ht="15.75" customHeight="1" x14ac:dyDescent="0.3">
      <c r="A6" s="188"/>
      <c r="B6" s="188"/>
      <c r="C6" s="188"/>
      <c r="D6" s="193"/>
      <c r="E6" s="156" t="s">
        <v>333</v>
      </c>
      <c r="F6" s="156" t="s">
        <v>334</v>
      </c>
      <c r="G6" s="156" t="s">
        <v>335</v>
      </c>
      <c r="H6" s="76">
        <v>2559</v>
      </c>
      <c r="I6" s="76">
        <v>2560</v>
      </c>
      <c r="J6" s="187"/>
      <c r="K6" s="188"/>
      <c r="L6" s="10"/>
    </row>
    <row r="7" spans="1:12" s="11" customFormat="1" ht="15.75" customHeight="1" x14ac:dyDescent="0.3">
      <c r="A7" s="16"/>
      <c r="B7" s="16"/>
      <c r="C7" s="16"/>
      <c r="D7" s="16"/>
      <c r="E7" s="75"/>
      <c r="F7" s="77"/>
      <c r="G7" s="75"/>
      <c r="H7" s="157" t="s">
        <v>334</v>
      </c>
      <c r="I7" s="157" t="s">
        <v>335</v>
      </c>
      <c r="J7" s="75"/>
      <c r="K7" s="16"/>
      <c r="L7" s="10"/>
    </row>
    <row r="8" spans="1:12" s="10" customFormat="1" ht="18" customHeight="1" x14ac:dyDescent="0.3">
      <c r="A8" s="204" t="s">
        <v>82</v>
      </c>
      <c r="B8" s="204"/>
      <c r="C8" s="204"/>
      <c r="D8" s="205"/>
      <c r="E8" s="125">
        <f>E9+E10+E11+E12+E13+E14+E15+E16+E17+E18+E19+E20+E21+E22+E23+E24+E25+E26+E27+E28+E29</f>
        <v>1019</v>
      </c>
      <c r="F8" s="125">
        <f>F9+F10+F11+F12+F13+F14+F15+F16+F17+F18+F19+F20+F21+F22+F23+F24+F25+F26+F27+F28+F29</f>
        <v>1045</v>
      </c>
      <c r="G8" s="126">
        <f>G9+G10+G11+G12+G13+G14+G15+G16+G17+G18+G19+G20+G21+G22+G23+G24+G25+G26+G27+G28+G29</f>
        <v>1275</v>
      </c>
      <c r="H8" s="138">
        <f>(F8-E8)/E8*100</f>
        <v>2.5515210991167812</v>
      </c>
      <c r="I8" s="142">
        <f>(G8-F8)/F8*100</f>
        <v>22.009569377990431</v>
      </c>
      <c r="J8" s="59"/>
      <c r="K8" s="61" t="s">
        <v>2</v>
      </c>
    </row>
    <row r="9" spans="1:12" s="24" customFormat="1" ht="15" customHeight="1" x14ac:dyDescent="0.3">
      <c r="A9" s="82"/>
      <c r="B9" s="19" t="s">
        <v>91</v>
      </c>
      <c r="C9" s="82"/>
      <c r="D9" s="83"/>
      <c r="E9" s="130">
        <v>166</v>
      </c>
      <c r="F9" s="127">
        <v>165</v>
      </c>
      <c r="G9" s="18">
        <v>274</v>
      </c>
      <c r="H9" s="139">
        <f>(F9-E9)/E9*100</f>
        <v>-0.60240963855421692</v>
      </c>
      <c r="I9" s="139">
        <f>(G9-F9)/F9*100</f>
        <v>66.060606060606062</v>
      </c>
      <c r="J9" s="18"/>
      <c r="K9" s="19" t="s">
        <v>112</v>
      </c>
    </row>
    <row r="10" spans="1:12" s="24" customFormat="1" ht="15" customHeight="1" x14ac:dyDescent="0.3">
      <c r="A10" s="19"/>
      <c r="B10" s="19" t="s">
        <v>92</v>
      </c>
      <c r="C10" s="19"/>
      <c r="D10" s="84"/>
      <c r="E10" s="130">
        <v>63</v>
      </c>
      <c r="F10" s="127">
        <v>68</v>
      </c>
      <c r="G10" s="18">
        <v>110</v>
      </c>
      <c r="H10" s="139">
        <f t="shared" ref="H10:H29" si="0">(F10-E10)/E10*100</f>
        <v>7.9365079365079358</v>
      </c>
      <c r="I10" s="139">
        <f>(G10-F10)/F10*100</f>
        <v>61.764705882352942</v>
      </c>
      <c r="J10" s="18"/>
      <c r="K10" s="19" t="s">
        <v>113</v>
      </c>
    </row>
    <row r="11" spans="1:12" s="24" customFormat="1" ht="15" customHeight="1" x14ac:dyDescent="0.3">
      <c r="A11" s="19"/>
      <c r="B11" s="19" t="s">
        <v>93</v>
      </c>
      <c r="C11" s="19"/>
      <c r="D11" s="84"/>
      <c r="E11" s="130">
        <v>3</v>
      </c>
      <c r="F11" s="127">
        <v>4</v>
      </c>
      <c r="G11" s="18">
        <v>8</v>
      </c>
      <c r="H11" s="139">
        <f t="shared" si="0"/>
        <v>33.333333333333329</v>
      </c>
      <c r="I11" s="139">
        <f>(G11-F11)/F11*100</f>
        <v>100</v>
      </c>
      <c r="J11" s="18"/>
      <c r="K11" s="19" t="s">
        <v>114</v>
      </c>
    </row>
    <row r="12" spans="1:12" s="24" customFormat="1" ht="15" customHeight="1" x14ac:dyDescent="0.3">
      <c r="A12" s="19"/>
      <c r="B12" s="19" t="s">
        <v>94</v>
      </c>
      <c r="C12" s="19"/>
      <c r="D12" s="84"/>
      <c r="E12" s="130">
        <v>6</v>
      </c>
      <c r="F12" s="127">
        <v>6</v>
      </c>
      <c r="G12" s="18">
        <v>4</v>
      </c>
      <c r="H12" s="139">
        <f t="shared" si="0"/>
        <v>0</v>
      </c>
      <c r="I12" s="139">
        <f t="shared" ref="I12:I29" si="1">(G12-F12)/F12*100</f>
        <v>-33.333333333333329</v>
      </c>
      <c r="J12" s="18"/>
      <c r="K12" s="19" t="s">
        <v>115</v>
      </c>
    </row>
    <row r="13" spans="1:12" s="24" customFormat="1" ht="15" customHeight="1" x14ac:dyDescent="0.3">
      <c r="A13" s="19"/>
      <c r="B13" s="19" t="s">
        <v>95</v>
      </c>
      <c r="C13" s="19"/>
      <c r="D13" s="84"/>
      <c r="E13" s="130">
        <v>16</v>
      </c>
      <c r="F13" s="127">
        <v>16</v>
      </c>
      <c r="G13" s="18">
        <v>15</v>
      </c>
      <c r="H13" s="139">
        <f t="shared" si="0"/>
        <v>0</v>
      </c>
      <c r="I13" s="139">
        <f t="shared" si="1"/>
        <v>-6.25</v>
      </c>
      <c r="J13" s="18"/>
      <c r="K13" s="19" t="s">
        <v>181</v>
      </c>
    </row>
    <row r="14" spans="1:12" s="24" customFormat="1" ht="15" customHeight="1" x14ac:dyDescent="0.3">
      <c r="A14" s="19"/>
      <c r="B14" s="19" t="s">
        <v>96</v>
      </c>
      <c r="C14" s="19"/>
      <c r="D14" s="84"/>
      <c r="E14" s="130">
        <v>4</v>
      </c>
      <c r="F14" s="127">
        <v>4</v>
      </c>
      <c r="G14" s="18">
        <v>7</v>
      </c>
      <c r="H14" s="139">
        <f t="shared" si="0"/>
        <v>0</v>
      </c>
      <c r="I14" s="139">
        <f t="shared" si="1"/>
        <v>75</v>
      </c>
      <c r="J14" s="18"/>
      <c r="K14" s="19" t="s">
        <v>116</v>
      </c>
    </row>
    <row r="15" spans="1:12" s="24" customFormat="1" ht="15" customHeight="1" x14ac:dyDescent="0.3">
      <c r="A15" s="19"/>
      <c r="B15" s="19" t="s">
        <v>97</v>
      </c>
      <c r="C15" s="19"/>
      <c r="D15" s="84"/>
      <c r="E15" s="130">
        <v>113</v>
      </c>
      <c r="F15" s="127">
        <v>116</v>
      </c>
      <c r="G15" s="18">
        <v>125</v>
      </c>
      <c r="H15" s="139">
        <f t="shared" si="0"/>
        <v>2.6548672566371683</v>
      </c>
      <c r="I15" s="139">
        <f t="shared" si="1"/>
        <v>7.7586206896551726</v>
      </c>
      <c r="J15" s="18"/>
      <c r="K15" s="19" t="s">
        <v>117</v>
      </c>
    </row>
    <row r="16" spans="1:12" s="24" customFormat="1" ht="15" customHeight="1" x14ac:dyDescent="0.3">
      <c r="A16" s="19"/>
      <c r="B16" s="19" t="s">
        <v>98</v>
      </c>
      <c r="C16" s="19"/>
      <c r="D16" s="84"/>
      <c r="E16" s="130">
        <v>53</v>
      </c>
      <c r="F16" s="127">
        <v>53</v>
      </c>
      <c r="G16" s="18">
        <v>33</v>
      </c>
      <c r="H16" s="139">
        <f t="shared" si="0"/>
        <v>0</v>
      </c>
      <c r="I16" s="139">
        <f t="shared" si="1"/>
        <v>-37.735849056603776</v>
      </c>
      <c r="J16" s="18"/>
      <c r="K16" s="19" t="s">
        <v>118</v>
      </c>
    </row>
    <row r="17" spans="1:11" s="24" customFormat="1" ht="15" customHeight="1" x14ac:dyDescent="0.3">
      <c r="A17" s="19"/>
      <c r="B17" s="19" t="s">
        <v>99</v>
      </c>
      <c r="C17" s="19"/>
      <c r="D17" s="84"/>
      <c r="E17" s="130">
        <v>12</v>
      </c>
      <c r="F17" s="127">
        <v>12</v>
      </c>
      <c r="G17" s="18">
        <v>7</v>
      </c>
      <c r="H17" s="139">
        <f t="shared" si="0"/>
        <v>0</v>
      </c>
      <c r="I17" s="139">
        <f t="shared" si="1"/>
        <v>-41.666666666666671</v>
      </c>
      <c r="J17" s="18"/>
      <c r="K17" s="19" t="s">
        <v>135</v>
      </c>
    </row>
    <row r="18" spans="1:11" s="24" customFormat="1" ht="15" customHeight="1" x14ac:dyDescent="0.3">
      <c r="A18" s="19"/>
      <c r="B18" s="19" t="s">
        <v>100</v>
      </c>
      <c r="C18" s="19"/>
      <c r="D18" s="84"/>
      <c r="E18" s="130">
        <v>5</v>
      </c>
      <c r="F18" s="127">
        <v>5</v>
      </c>
      <c r="G18" s="18">
        <v>6</v>
      </c>
      <c r="H18" s="139">
        <f t="shared" si="0"/>
        <v>0</v>
      </c>
      <c r="I18" s="139">
        <f t="shared" si="1"/>
        <v>20</v>
      </c>
      <c r="J18" s="18"/>
      <c r="K18" s="19" t="s">
        <v>119</v>
      </c>
    </row>
    <row r="19" spans="1:11" s="24" customFormat="1" ht="15" customHeight="1" x14ac:dyDescent="0.3">
      <c r="A19" s="19"/>
      <c r="B19" s="19" t="s">
        <v>101</v>
      </c>
      <c r="C19" s="19"/>
      <c r="D19" s="84"/>
      <c r="E19" s="130">
        <v>9</v>
      </c>
      <c r="F19" s="127">
        <v>9</v>
      </c>
      <c r="G19" s="18">
        <v>21</v>
      </c>
      <c r="H19" s="139">
        <f t="shared" si="0"/>
        <v>0</v>
      </c>
      <c r="I19" s="139">
        <f t="shared" si="1"/>
        <v>133.33333333333331</v>
      </c>
      <c r="J19" s="18"/>
      <c r="K19" s="19" t="s">
        <v>136</v>
      </c>
    </row>
    <row r="20" spans="1:11" s="24" customFormat="1" ht="15" customHeight="1" x14ac:dyDescent="0.3">
      <c r="A20" s="19"/>
      <c r="B20" s="19" t="s">
        <v>102</v>
      </c>
      <c r="C20" s="19"/>
      <c r="D20" s="84"/>
      <c r="E20" s="130">
        <v>10</v>
      </c>
      <c r="F20" s="127">
        <v>11</v>
      </c>
      <c r="G20" s="18">
        <v>20</v>
      </c>
      <c r="H20" s="139">
        <f t="shared" si="0"/>
        <v>10</v>
      </c>
      <c r="I20" s="139">
        <f t="shared" si="1"/>
        <v>81.818181818181827</v>
      </c>
      <c r="J20" s="18"/>
      <c r="K20" s="19" t="s">
        <v>137</v>
      </c>
    </row>
    <row r="21" spans="1:11" s="24" customFormat="1" ht="15" customHeight="1" x14ac:dyDescent="0.3">
      <c r="A21" s="19"/>
      <c r="B21" s="19" t="s">
        <v>103</v>
      </c>
      <c r="C21" s="19"/>
      <c r="D21" s="84"/>
      <c r="E21" s="130">
        <v>17</v>
      </c>
      <c r="F21" s="127">
        <v>17</v>
      </c>
      <c r="G21" s="18">
        <v>39</v>
      </c>
      <c r="H21" s="139">
        <f t="shared" si="0"/>
        <v>0</v>
      </c>
      <c r="I21" s="139">
        <f t="shared" si="1"/>
        <v>129.41176470588235</v>
      </c>
      <c r="J21" s="18"/>
      <c r="K21" s="19" t="s">
        <v>120</v>
      </c>
    </row>
    <row r="22" spans="1:11" s="24" customFormat="1" ht="15" customHeight="1" x14ac:dyDescent="0.3">
      <c r="A22" s="19"/>
      <c r="B22" s="19" t="s">
        <v>104</v>
      </c>
      <c r="C22" s="19"/>
      <c r="D22" s="84"/>
      <c r="E22" s="130">
        <v>23</v>
      </c>
      <c r="F22" s="127">
        <v>23</v>
      </c>
      <c r="G22" s="18">
        <v>20</v>
      </c>
      <c r="H22" s="139">
        <f t="shared" si="0"/>
        <v>0</v>
      </c>
      <c r="I22" s="139">
        <f t="shared" si="1"/>
        <v>-13.043478260869565</v>
      </c>
      <c r="J22" s="18"/>
      <c r="K22" s="19" t="s">
        <v>121</v>
      </c>
    </row>
    <row r="23" spans="1:11" s="24" customFormat="1" ht="15" customHeight="1" x14ac:dyDescent="0.3">
      <c r="A23" s="19"/>
      <c r="B23" s="19" t="s">
        <v>105</v>
      </c>
      <c r="C23" s="19"/>
      <c r="D23" s="84"/>
      <c r="E23" s="130">
        <v>70</v>
      </c>
      <c r="F23" s="127">
        <v>72</v>
      </c>
      <c r="G23" s="18">
        <v>108</v>
      </c>
      <c r="H23" s="139">
        <f t="shared" si="0"/>
        <v>2.8571428571428572</v>
      </c>
      <c r="I23" s="139">
        <f t="shared" si="1"/>
        <v>50</v>
      </c>
      <c r="J23" s="18"/>
      <c r="K23" s="19" t="s">
        <v>122</v>
      </c>
    </row>
    <row r="24" spans="1:11" s="24" customFormat="1" ht="15" customHeight="1" x14ac:dyDescent="0.3">
      <c r="A24" s="19"/>
      <c r="B24" s="19" t="s">
        <v>106</v>
      </c>
      <c r="C24" s="19"/>
      <c r="D24" s="84"/>
      <c r="E24" s="130">
        <v>3</v>
      </c>
      <c r="F24" s="127">
        <v>3</v>
      </c>
      <c r="G24" s="18">
        <v>1</v>
      </c>
      <c r="H24" s="139">
        <f t="shared" si="0"/>
        <v>0</v>
      </c>
      <c r="I24" s="139">
        <f t="shared" si="1"/>
        <v>-66.666666666666657</v>
      </c>
      <c r="J24" s="18"/>
      <c r="K24" s="19" t="s">
        <v>123</v>
      </c>
    </row>
    <row r="25" spans="1:11" s="24" customFormat="1" ht="15" customHeight="1" x14ac:dyDescent="0.3">
      <c r="A25" s="19"/>
      <c r="B25" s="19" t="s">
        <v>107</v>
      </c>
      <c r="C25" s="19"/>
      <c r="D25" s="84"/>
      <c r="E25" s="130">
        <v>87</v>
      </c>
      <c r="F25" s="127">
        <v>88</v>
      </c>
      <c r="G25" s="18">
        <v>92</v>
      </c>
      <c r="H25" s="139">
        <f t="shared" si="0"/>
        <v>1.1494252873563218</v>
      </c>
      <c r="I25" s="139">
        <f t="shared" si="1"/>
        <v>4.5454545454545459</v>
      </c>
      <c r="J25" s="18"/>
      <c r="K25" s="19" t="s">
        <v>124</v>
      </c>
    </row>
    <row r="26" spans="1:11" s="24" customFormat="1" ht="15" customHeight="1" x14ac:dyDescent="0.3">
      <c r="A26" s="19"/>
      <c r="B26" s="19" t="s">
        <v>108</v>
      </c>
      <c r="C26" s="19"/>
      <c r="D26" s="84"/>
      <c r="E26" s="130">
        <v>52</v>
      </c>
      <c r="F26" s="127">
        <v>52</v>
      </c>
      <c r="G26" s="18">
        <v>49</v>
      </c>
      <c r="H26" s="139">
        <f t="shared" si="0"/>
        <v>0</v>
      </c>
      <c r="I26" s="139">
        <f t="shared" si="1"/>
        <v>-5.7692307692307692</v>
      </c>
      <c r="J26" s="18"/>
      <c r="K26" s="19" t="s">
        <v>125</v>
      </c>
    </row>
    <row r="27" spans="1:11" s="24" customFormat="1" ht="15" customHeight="1" x14ac:dyDescent="0.3">
      <c r="A27" s="19"/>
      <c r="B27" s="19" t="s">
        <v>109</v>
      </c>
      <c r="C27" s="19"/>
      <c r="D27" s="84"/>
      <c r="E27" s="130">
        <v>8</v>
      </c>
      <c r="F27" s="127">
        <v>2</v>
      </c>
      <c r="G27" s="18">
        <v>3</v>
      </c>
      <c r="H27" s="139">
        <f t="shared" si="0"/>
        <v>-75</v>
      </c>
      <c r="I27" s="139">
        <f t="shared" si="1"/>
        <v>50</v>
      </c>
      <c r="J27" s="18"/>
      <c r="K27" s="19" t="s">
        <v>126</v>
      </c>
    </row>
    <row r="28" spans="1:11" s="24" customFormat="1" ht="15" customHeight="1" x14ac:dyDescent="0.3">
      <c r="A28" s="19"/>
      <c r="B28" s="19" t="s">
        <v>110</v>
      </c>
      <c r="C28" s="19"/>
      <c r="D28" s="84"/>
      <c r="E28" s="130">
        <v>167</v>
      </c>
      <c r="F28" s="127">
        <v>168</v>
      </c>
      <c r="G28" s="18">
        <v>161</v>
      </c>
      <c r="H28" s="139">
        <f t="shared" si="0"/>
        <v>0.5988023952095809</v>
      </c>
      <c r="I28" s="139">
        <f t="shared" si="1"/>
        <v>-4.1666666666666661</v>
      </c>
      <c r="J28" s="18"/>
      <c r="K28" s="19" t="s">
        <v>127</v>
      </c>
    </row>
    <row r="29" spans="1:11" s="24" customFormat="1" ht="15" customHeight="1" x14ac:dyDescent="0.3">
      <c r="A29" s="19"/>
      <c r="B29" s="19" t="s">
        <v>111</v>
      </c>
      <c r="C29" s="19"/>
      <c r="D29" s="84"/>
      <c r="E29" s="130">
        <v>132</v>
      </c>
      <c r="F29" s="127">
        <v>151</v>
      </c>
      <c r="G29" s="18">
        <v>172</v>
      </c>
      <c r="H29" s="139">
        <f t="shared" si="0"/>
        <v>14.393939393939394</v>
      </c>
      <c r="I29" s="139">
        <f t="shared" si="1"/>
        <v>13.90728476821192</v>
      </c>
      <c r="J29" s="18"/>
      <c r="K29" s="19" t="s">
        <v>19</v>
      </c>
    </row>
    <row r="30" spans="1:11" ht="3" customHeight="1" x14ac:dyDescent="0.3">
      <c r="A30" s="28"/>
      <c r="B30" s="28"/>
      <c r="C30" s="28"/>
      <c r="D30" s="29"/>
      <c r="E30" s="30"/>
      <c r="F30" s="30"/>
      <c r="G30" s="30"/>
      <c r="H30" s="140"/>
      <c r="I30" s="141"/>
      <c r="J30" s="30"/>
      <c r="K30" s="28"/>
    </row>
    <row r="31" spans="1:11" ht="3" customHeight="1" x14ac:dyDescent="0.3"/>
    <row r="32" spans="1:11" s="64" customFormat="1" ht="17.25" customHeight="1" x14ac:dyDescent="0.5">
      <c r="A32" s="24" t="s">
        <v>173</v>
      </c>
      <c r="B32" s="24"/>
      <c r="C32" s="71"/>
      <c r="D32" s="62"/>
      <c r="E32" s="63"/>
      <c r="F32" s="63"/>
      <c r="G32" s="63"/>
      <c r="H32" s="63"/>
      <c r="I32" s="63"/>
      <c r="J32" s="63"/>
    </row>
    <row r="33" spans="1:11" s="64" customFormat="1" ht="17.25" customHeight="1" x14ac:dyDescent="0.5">
      <c r="A33" s="71" t="s">
        <v>186</v>
      </c>
      <c r="B33" s="19"/>
      <c r="C33" s="71"/>
      <c r="D33" s="62"/>
      <c r="E33" s="63"/>
      <c r="F33" s="63"/>
      <c r="G33" s="63"/>
      <c r="H33" s="63"/>
      <c r="I33" s="63"/>
      <c r="J33" s="63"/>
    </row>
    <row r="34" spans="1:11" s="64" customFormat="1" ht="17.25" customHeight="1" x14ac:dyDescent="0.5">
      <c r="A34" s="71"/>
      <c r="B34" s="19"/>
      <c r="C34" s="71" t="s">
        <v>177</v>
      </c>
      <c r="D34" s="62"/>
      <c r="E34" s="63"/>
      <c r="F34" s="63"/>
      <c r="G34" s="63"/>
      <c r="H34" s="63"/>
      <c r="I34" s="63"/>
      <c r="J34" s="63"/>
    </row>
    <row r="35" spans="1:11" s="64" customFormat="1" ht="17.25" customHeight="1" x14ac:dyDescent="0.3">
      <c r="A35" s="31"/>
      <c r="B35" s="71" t="s">
        <v>248</v>
      </c>
      <c r="C35" s="62"/>
      <c r="D35" s="62"/>
      <c r="E35" s="63"/>
      <c r="F35" s="63"/>
      <c r="G35" s="63"/>
      <c r="H35" s="63"/>
      <c r="I35" s="63"/>
      <c r="J35" s="63"/>
    </row>
    <row r="36" spans="1:11" ht="17.25" customHeight="1" x14ac:dyDescent="0.3">
      <c r="A36" s="71" t="s">
        <v>249</v>
      </c>
      <c r="B36" s="6"/>
      <c r="G36" s="6"/>
    </row>
    <row r="39" spans="1:11" x14ac:dyDescent="0.3">
      <c r="K39" s="63"/>
    </row>
    <row r="40" spans="1:11" x14ac:dyDescent="0.3">
      <c r="K40" s="63"/>
    </row>
  </sheetData>
  <mergeCells count="5">
    <mergeCell ref="A8:D8"/>
    <mergeCell ref="H4:I4"/>
    <mergeCell ref="H5:I5"/>
    <mergeCell ref="J5:K6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9"/>
  <sheetViews>
    <sheetView showGridLines="0" view="pageBreakPreview" topLeftCell="B1" zoomScaleSheetLayoutView="100" workbookViewId="0">
      <selection activeCell="B37" sqref="B37"/>
    </sheetView>
  </sheetViews>
  <sheetFormatPr defaultRowHeight="18.75" x14ac:dyDescent="0.3"/>
  <cols>
    <col min="1" max="1" width="1.7109375" style="31" customWidth="1"/>
    <col min="2" max="2" width="6" style="31" customWidth="1"/>
    <col min="3" max="3" width="5.42578125" style="31" customWidth="1"/>
    <col min="4" max="4" width="11.7109375" style="31" customWidth="1"/>
    <col min="5" max="5" width="23.140625" style="31" customWidth="1"/>
    <col min="6" max="6" width="21.7109375" style="31" customWidth="1"/>
    <col min="7" max="9" width="15.7109375" style="31" customWidth="1"/>
    <col min="10" max="10" width="24.5703125" style="31" customWidth="1"/>
    <col min="11" max="11" width="2.7109375" style="6" customWidth="1"/>
    <col min="12" max="12" width="4.5703125" style="6" customWidth="1"/>
    <col min="13" max="16384" width="9.140625" style="6"/>
  </cols>
  <sheetData>
    <row r="1" spans="1:11" s="3" customFormat="1" ht="20.25" customHeight="1" x14ac:dyDescent="0.3">
      <c r="A1" s="1"/>
      <c r="B1" s="1" t="s">
        <v>0</v>
      </c>
      <c r="C1" s="2">
        <v>12.4</v>
      </c>
      <c r="D1" s="1" t="s">
        <v>250</v>
      </c>
      <c r="E1" s="1"/>
      <c r="F1" s="1"/>
      <c r="G1" s="1"/>
      <c r="H1" s="1"/>
      <c r="I1" s="1"/>
      <c r="J1" s="1"/>
    </row>
    <row r="2" spans="1:11" s="5" customFormat="1" ht="20.25" customHeight="1" x14ac:dyDescent="0.3">
      <c r="A2" s="4"/>
      <c r="B2" s="1" t="s">
        <v>172</v>
      </c>
      <c r="C2" s="2">
        <v>12.4</v>
      </c>
      <c r="D2" s="1" t="s">
        <v>251</v>
      </c>
      <c r="E2" s="4"/>
      <c r="F2" s="4"/>
      <c r="G2" s="4"/>
      <c r="H2" s="4"/>
      <c r="I2" s="4"/>
      <c r="J2" s="4"/>
    </row>
    <row r="3" spans="1:1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1" s="11" customFormat="1" ht="20.100000000000001" customHeight="1" x14ac:dyDescent="0.3">
      <c r="A4" s="9"/>
      <c r="B4" s="9"/>
      <c r="C4" s="9"/>
      <c r="D4" s="9"/>
      <c r="E4" s="58"/>
      <c r="F4" s="58"/>
      <c r="G4" s="191" t="s">
        <v>174</v>
      </c>
      <c r="H4" s="192"/>
      <c r="I4" s="224"/>
      <c r="J4" s="9"/>
      <c r="K4" s="10"/>
    </row>
    <row r="5" spans="1:11" s="11" customFormat="1" ht="20.100000000000001" customHeight="1" x14ac:dyDescent="0.3">
      <c r="A5" s="221" t="s">
        <v>138</v>
      </c>
      <c r="B5" s="221"/>
      <c r="C5" s="221"/>
      <c r="D5" s="222"/>
      <c r="E5" s="12" t="s">
        <v>145</v>
      </c>
      <c r="F5" s="12"/>
      <c r="G5" s="194" t="s">
        <v>183</v>
      </c>
      <c r="H5" s="195"/>
      <c r="I5" s="225"/>
      <c r="J5" s="223" t="s">
        <v>139</v>
      </c>
      <c r="K5" s="10"/>
    </row>
    <row r="6" spans="1:11" s="11" customFormat="1" ht="20.100000000000001" customHeight="1" x14ac:dyDescent="0.3">
      <c r="A6" s="221"/>
      <c r="B6" s="221"/>
      <c r="C6" s="221"/>
      <c r="D6" s="222"/>
      <c r="E6" s="12" t="s">
        <v>87</v>
      </c>
      <c r="F6" s="12" t="s">
        <v>175</v>
      </c>
      <c r="G6" s="12" t="s">
        <v>1</v>
      </c>
      <c r="H6" s="12" t="s">
        <v>83</v>
      </c>
      <c r="I6" s="12" t="s">
        <v>84</v>
      </c>
      <c r="J6" s="223"/>
      <c r="K6" s="10"/>
    </row>
    <row r="7" spans="1:11" s="11" customFormat="1" ht="20.100000000000001" customHeight="1" x14ac:dyDescent="0.3">
      <c r="A7" s="16"/>
      <c r="B7" s="16"/>
      <c r="C7" s="16"/>
      <c r="D7" s="16"/>
      <c r="E7" s="15" t="s">
        <v>182</v>
      </c>
      <c r="F7" s="15" t="s">
        <v>176</v>
      </c>
      <c r="G7" s="15" t="s">
        <v>2</v>
      </c>
      <c r="H7" s="15" t="s">
        <v>85</v>
      </c>
      <c r="I7" s="15" t="s">
        <v>86</v>
      </c>
      <c r="J7" s="16"/>
      <c r="K7" s="10"/>
    </row>
    <row r="8" spans="1:11" s="10" customFormat="1" ht="14.1" customHeight="1" x14ac:dyDescent="0.3">
      <c r="A8" s="204" t="s">
        <v>82</v>
      </c>
      <c r="B8" s="204"/>
      <c r="C8" s="204"/>
      <c r="D8" s="205"/>
      <c r="E8" s="158">
        <f>SUM(E9:E33)</f>
        <v>1275</v>
      </c>
      <c r="F8" s="158">
        <v>35970930000</v>
      </c>
      <c r="G8" s="158">
        <f>SUM(G9:G33)</f>
        <v>17976</v>
      </c>
      <c r="H8" s="158">
        <f t="shared" ref="H8:I8" si="0">SUM(H9:H33)</f>
        <v>11200</v>
      </c>
      <c r="I8" s="159">
        <f t="shared" si="0"/>
        <v>6776</v>
      </c>
      <c r="J8" s="155" t="s">
        <v>2</v>
      </c>
    </row>
    <row r="9" spans="1:11" s="10" customFormat="1" ht="14.1" customHeight="1" x14ac:dyDescent="0.3">
      <c r="A9" s="119" t="s">
        <v>254</v>
      </c>
      <c r="B9" s="118"/>
      <c r="C9" s="118"/>
      <c r="D9" s="120"/>
      <c r="E9" s="131">
        <v>395</v>
      </c>
      <c r="F9" s="131">
        <v>3615430000</v>
      </c>
      <c r="G9" s="131">
        <v>3974</v>
      </c>
      <c r="H9" s="132">
        <v>2954</v>
      </c>
      <c r="I9" s="132">
        <v>1020</v>
      </c>
      <c r="J9" s="160" t="s">
        <v>300</v>
      </c>
    </row>
    <row r="10" spans="1:11" s="10" customFormat="1" ht="14.1" customHeight="1" x14ac:dyDescent="0.3">
      <c r="A10" s="119" t="s">
        <v>255</v>
      </c>
      <c r="D10" s="45"/>
      <c r="E10" s="131">
        <v>22</v>
      </c>
      <c r="F10" s="131">
        <v>259100000.00000003</v>
      </c>
      <c r="G10" s="131">
        <v>163</v>
      </c>
      <c r="H10" s="132">
        <v>117</v>
      </c>
      <c r="I10" s="132">
        <v>46</v>
      </c>
      <c r="J10" s="160" t="s">
        <v>301</v>
      </c>
    </row>
    <row r="11" spans="1:11" s="10" customFormat="1" ht="14.1" customHeight="1" x14ac:dyDescent="0.3">
      <c r="A11" s="119" t="s">
        <v>256</v>
      </c>
      <c r="B11" s="118"/>
      <c r="D11" s="45"/>
      <c r="E11" s="131">
        <v>7</v>
      </c>
      <c r="F11" s="131">
        <v>1305750000</v>
      </c>
      <c r="G11" s="131">
        <v>50</v>
      </c>
      <c r="H11" s="132">
        <v>38</v>
      </c>
      <c r="I11" s="132">
        <v>12</v>
      </c>
      <c r="J11" s="160" t="s">
        <v>302</v>
      </c>
    </row>
    <row r="12" spans="1:11" s="10" customFormat="1" ht="14.1" customHeight="1" x14ac:dyDescent="0.3">
      <c r="A12" s="119" t="s">
        <v>257</v>
      </c>
      <c r="D12" s="45"/>
      <c r="E12" s="131">
        <v>61</v>
      </c>
      <c r="F12" s="131">
        <v>550700000</v>
      </c>
      <c r="G12" s="131">
        <v>558</v>
      </c>
      <c r="H12" s="132">
        <v>355</v>
      </c>
      <c r="I12" s="132">
        <v>203</v>
      </c>
      <c r="J12" s="161" t="s">
        <v>303</v>
      </c>
    </row>
    <row r="13" spans="1:11" s="10" customFormat="1" ht="14.1" customHeight="1" x14ac:dyDescent="0.3">
      <c r="A13" s="119" t="s">
        <v>258</v>
      </c>
      <c r="D13" s="45"/>
      <c r="E13" s="131">
        <v>45</v>
      </c>
      <c r="F13" s="131">
        <v>11609500000</v>
      </c>
      <c r="G13" s="131">
        <v>855</v>
      </c>
      <c r="H13" s="132">
        <v>569</v>
      </c>
      <c r="I13" s="132">
        <v>286</v>
      </c>
      <c r="J13" s="161" t="s">
        <v>304</v>
      </c>
    </row>
    <row r="14" spans="1:11" s="10" customFormat="1" ht="14.1" customHeight="1" x14ac:dyDescent="0.3">
      <c r="A14" s="119" t="s">
        <v>259</v>
      </c>
      <c r="B14" s="118"/>
      <c r="D14" s="45"/>
      <c r="E14" s="131">
        <v>93</v>
      </c>
      <c r="F14" s="131">
        <v>2023590000</v>
      </c>
      <c r="G14" s="131">
        <v>704</v>
      </c>
      <c r="H14" s="132">
        <v>619</v>
      </c>
      <c r="I14" s="132">
        <v>85</v>
      </c>
      <c r="J14" s="161" t="s">
        <v>305</v>
      </c>
    </row>
    <row r="15" spans="1:11" s="10" customFormat="1" ht="14.1" customHeight="1" x14ac:dyDescent="0.3">
      <c r="A15" s="119" t="s">
        <v>260</v>
      </c>
      <c r="D15" s="45"/>
      <c r="E15" s="131">
        <v>21</v>
      </c>
      <c r="F15" s="131">
        <v>152900000</v>
      </c>
      <c r="G15" s="131">
        <v>88</v>
      </c>
      <c r="H15" s="132">
        <v>69</v>
      </c>
      <c r="I15" s="132">
        <v>19</v>
      </c>
      <c r="J15" s="160" t="s">
        <v>306</v>
      </c>
    </row>
    <row r="16" spans="1:11" s="10" customFormat="1" ht="14.1" customHeight="1" x14ac:dyDescent="0.3">
      <c r="A16" s="119" t="s">
        <v>261</v>
      </c>
      <c r="D16" s="45"/>
      <c r="E16" s="131">
        <v>91</v>
      </c>
      <c r="F16" s="131">
        <v>1560240000</v>
      </c>
      <c r="G16" s="131">
        <v>744</v>
      </c>
      <c r="H16" s="132">
        <v>598</v>
      </c>
      <c r="I16" s="132">
        <v>146</v>
      </c>
      <c r="J16" s="161" t="s">
        <v>307</v>
      </c>
    </row>
    <row r="17" spans="1:10" s="10" customFormat="1" ht="14.1" customHeight="1" x14ac:dyDescent="0.3">
      <c r="A17" s="119" t="s">
        <v>262</v>
      </c>
      <c r="D17" s="45"/>
      <c r="E17" s="131">
        <v>22</v>
      </c>
      <c r="F17" s="131">
        <v>135590000</v>
      </c>
      <c r="G17" s="131">
        <v>118</v>
      </c>
      <c r="H17" s="132">
        <v>99</v>
      </c>
      <c r="I17" s="132">
        <v>19</v>
      </c>
      <c r="J17" s="160" t="s">
        <v>308</v>
      </c>
    </row>
    <row r="18" spans="1:10" s="10" customFormat="1" ht="14.1" customHeight="1" x14ac:dyDescent="0.3">
      <c r="A18" s="119" t="s">
        <v>263</v>
      </c>
      <c r="D18" s="45"/>
      <c r="E18" s="131">
        <v>62</v>
      </c>
      <c r="F18" s="131">
        <v>2014860000</v>
      </c>
      <c r="G18" s="131">
        <v>496</v>
      </c>
      <c r="H18" s="132">
        <v>375</v>
      </c>
      <c r="I18" s="132">
        <v>121</v>
      </c>
      <c r="J18" s="161" t="s">
        <v>309</v>
      </c>
    </row>
    <row r="19" spans="1:10" s="10" customFormat="1" ht="14.1" customHeight="1" x14ac:dyDescent="0.3">
      <c r="A19" s="119" t="s">
        <v>264</v>
      </c>
      <c r="D19" s="45"/>
      <c r="E19" s="131">
        <v>11</v>
      </c>
      <c r="F19" s="131">
        <v>39810000</v>
      </c>
      <c r="G19" s="131">
        <v>422</v>
      </c>
      <c r="H19" s="132">
        <v>157</v>
      </c>
      <c r="I19" s="132">
        <v>265</v>
      </c>
      <c r="J19" s="161" t="s">
        <v>310</v>
      </c>
    </row>
    <row r="20" spans="1:10" s="10" customFormat="1" ht="14.1" customHeight="1" x14ac:dyDescent="0.3">
      <c r="A20" s="119" t="s">
        <v>265</v>
      </c>
      <c r="D20" s="45"/>
      <c r="E20" s="131">
        <v>29</v>
      </c>
      <c r="F20" s="131">
        <v>728770000</v>
      </c>
      <c r="G20" s="131">
        <v>334</v>
      </c>
      <c r="H20" s="132">
        <v>250</v>
      </c>
      <c r="I20" s="132">
        <v>84</v>
      </c>
      <c r="J20" s="160" t="s">
        <v>311</v>
      </c>
    </row>
    <row r="21" spans="1:10" s="10" customFormat="1" ht="14.1" customHeight="1" x14ac:dyDescent="0.3">
      <c r="A21" s="119" t="s">
        <v>266</v>
      </c>
      <c r="D21" s="45"/>
      <c r="E21" s="131">
        <v>241</v>
      </c>
      <c r="F21" s="131">
        <v>3474660000</v>
      </c>
      <c r="G21" s="131">
        <v>5848</v>
      </c>
      <c r="H21" s="132">
        <v>2859</v>
      </c>
      <c r="I21" s="132">
        <v>2989</v>
      </c>
      <c r="J21" s="161" t="s">
        <v>312</v>
      </c>
    </row>
    <row r="22" spans="1:10" s="10" customFormat="1" ht="14.1" customHeight="1" x14ac:dyDescent="0.3">
      <c r="A22" s="119" t="s">
        <v>267</v>
      </c>
      <c r="D22" s="45"/>
      <c r="E22" s="131">
        <v>47</v>
      </c>
      <c r="F22" s="131">
        <v>1663660000</v>
      </c>
      <c r="G22" s="131">
        <v>684</v>
      </c>
      <c r="H22" s="132">
        <v>328</v>
      </c>
      <c r="I22" s="132">
        <v>356</v>
      </c>
      <c r="J22" s="161" t="s">
        <v>313</v>
      </c>
    </row>
    <row r="23" spans="1:10" s="10" customFormat="1" ht="14.1" customHeight="1" x14ac:dyDescent="0.3">
      <c r="A23" s="119" t="s">
        <v>268</v>
      </c>
      <c r="D23" s="45"/>
      <c r="E23" s="131">
        <v>7</v>
      </c>
      <c r="F23" s="131">
        <v>38810000</v>
      </c>
      <c r="G23" s="131">
        <v>19</v>
      </c>
      <c r="H23" s="132">
        <v>16</v>
      </c>
      <c r="I23" s="132">
        <v>3</v>
      </c>
      <c r="J23" s="160" t="s">
        <v>314</v>
      </c>
    </row>
    <row r="24" spans="1:10" s="10" customFormat="1" ht="14.1" customHeight="1" x14ac:dyDescent="0.3">
      <c r="A24" s="119" t="s">
        <v>269</v>
      </c>
      <c r="D24" s="45"/>
      <c r="E24" s="131">
        <v>10</v>
      </c>
      <c r="F24" s="131">
        <v>72590000</v>
      </c>
      <c r="G24" s="131">
        <v>63</v>
      </c>
      <c r="H24" s="132">
        <v>55</v>
      </c>
      <c r="I24" s="132">
        <v>8</v>
      </c>
      <c r="J24" s="160" t="s">
        <v>315</v>
      </c>
    </row>
    <row r="25" spans="1:10" s="10" customFormat="1" ht="14.1" customHeight="1" x14ac:dyDescent="0.3">
      <c r="A25" s="119" t="s">
        <v>270</v>
      </c>
      <c r="D25" s="45"/>
      <c r="E25" s="131">
        <v>16</v>
      </c>
      <c r="F25" s="131">
        <v>155680000</v>
      </c>
      <c r="G25" s="131">
        <v>922</v>
      </c>
      <c r="H25" s="132">
        <v>471</v>
      </c>
      <c r="I25" s="132">
        <v>451</v>
      </c>
      <c r="J25" s="161" t="s">
        <v>316</v>
      </c>
    </row>
    <row r="26" spans="1:10" s="10" customFormat="1" ht="14.1" customHeight="1" x14ac:dyDescent="0.3">
      <c r="A26" s="119" t="s">
        <v>271</v>
      </c>
      <c r="D26" s="45"/>
      <c r="E26" s="131">
        <v>6</v>
      </c>
      <c r="F26" s="131">
        <v>16930000</v>
      </c>
      <c r="G26" s="131">
        <v>50</v>
      </c>
      <c r="H26" s="132">
        <v>28</v>
      </c>
      <c r="I26" s="132">
        <v>22</v>
      </c>
      <c r="J26" s="160" t="s">
        <v>317</v>
      </c>
    </row>
    <row r="27" spans="1:10" s="10" customFormat="1" ht="14.1" customHeight="1" x14ac:dyDescent="0.3">
      <c r="A27" s="119" t="s">
        <v>272</v>
      </c>
      <c r="D27" s="45"/>
      <c r="E27" s="131">
        <v>19</v>
      </c>
      <c r="F27" s="131">
        <v>2431430000</v>
      </c>
      <c r="G27" s="131">
        <v>446</v>
      </c>
      <c r="H27" s="132">
        <v>357</v>
      </c>
      <c r="I27" s="132">
        <v>89</v>
      </c>
      <c r="J27" s="160" t="s">
        <v>318</v>
      </c>
    </row>
    <row r="28" spans="1:10" s="10" customFormat="1" ht="14.1" customHeight="1" x14ac:dyDescent="0.3">
      <c r="A28" s="121" t="s">
        <v>273</v>
      </c>
      <c r="D28" s="45"/>
      <c r="E28" s="131">
        <v>3</v>
      </c>
      <c r="F28" s="131">
        <v>3600000</v>
      </c>
      <c r="G28" s="131">
        <v>15</v>
      </c>
      <c r="H28" s="132">
        <v>13</v>
      </c>
      <c r="I28" s="132">
        <v>2</v>
      </c>
      <c r="J28" s="162" t="s">
        <v>319</v>
      </c>
    </row>
    <row r="29" spans="1:10" s="10" customFormat="1" ht="14.1" customHeight="1" x14ac:dyDescent="0.3">
      <c r="A29" s="119" t="s">
        <v>274</v>
      </c>
      <c r="D29" s="45"/>
      <c r="E29" s="131">
        <v>9</v>
      </c>
      <c r="F29" s="131">
        <v>2237110000</v>
      </c>
      <c r="G29" s="131">
        <v>285</v>
      </c>
      <c r="H29" s="132">
        <v>196</v>
      </c>
      <c r="I29" s="132">
        <v>89</v>
      </c>
      <c r="J29" s="163" t="s">
        <v>320</v>
      </c>
    </row>
    <row r="30" spans="1:10" s="10" customFormat="1" ht="14.1" customHeight="1" x14ac:dyDescent="0.3">
      <c r="A30" s="119" t="s">
        <v>275</v>
      </c>
      <c r="D30" s="45"/>
      <c r="E30" s="131">
        <v>10</v>
      </c>
      <c r="F30" s="131">
        <v>81640000</v>
      </c>
      <c r="G30" s="131">
        <v>73</v>
      </c>
      <c r="H30" s="132">
        <v>68</v>
      </c>
      <c r="I30" s="132">
        <v>5</v>
      </c>
      <c r="J30" s="161" t="s">
        <v>321</v>
      </c>
    </row>
    <row r="31" spans="1:10" s="10" customFormat="1" ht="14.1" customHeight="1" x14ac:dyDescent="0.3">
      <c r="A31" s="122" t="s">
        <v>276</v>
      </c>
      <c r="D31" s="45"/>
      <c r="E31" s="131">
        <v>4</v>
      </c>
      <c r="F31" s="131">
        <v>22380000</v>
      </c>
      <c r="G31" s="131">
        <v>54</v>
      </c>
      <c r="H31" s="132">
        <v>21</v>
      </c>
      <c r="I31" s="132">
        <v>33</v>
      </c>
      <c r="J31" s="161" t="s">
        <v>322</v>
      </c>
    </row>
    <row r="32" spans="1:10" s="10" customFormat="1" ht="14.1" customHeight="1" x14ac:dyDescent="0.3">
      <c r="A32" s="119" t="s">
        <v>277</v>
      </c>
      <c r="D32" s="45"/>
      <c r="E32" s="131">
        <v>28</v>
      </c>
      <c r="F32" s="131">
        <v>1024380000.0000001</v>
      </c>
      <c r="G32" s="131">
        <v>876</v>
      </c>
      <c r="H32" s="132">
        <v>468</v>
      </c>
      <c r="I32" s="132">
        <v>408</v>
      </c>
      <c r="J32" s="161" t="s">
        <v>323</v>
      </c>
    </row>
    <row r="33" spans="1:10" s="10" customFormat="1" ht="14.1" customHeight="1" x14ac:dyDescent="0.3">
      <c r="A33" s="119" t="s">
        <v>278</v>
      </c>
      <c r="D33" s="45"/>
      <c r="E33" s="131">
        <v>16</v>
      </c>
      <c r="F33" s="131">
        <v>751820000</v>
      </c>
      <c r="G33" s="131">
        <v>135</v>
      </c>
      <c r="H33" s="132">
        <v>120</v>
      </c>
      <c r="I33" s="132">
        <v>15</v>
      </c>
      <c r="J33" s="161" t="s">
        <v>324</v>
      </c>
    </row>
    <row r="34" spans="1:10" ht="3" customHeight="1" x14ac:dyDescent="0.3">
      <c r="A34" s="28"/>
      <c r="B34" s="28"/>
      <c r="C34" s="28"/>
      <c r="D34" s="29"/>
      <c r="E34" s="30"/>
      <c r="F34" s="30"/>
      <c r="G34" s="30"/>
      <c r="H34" s="30"/>
      <c r="I34" s="129"/>
      <c r="J34" s="28"/>
    </row>
    <row r="35" spans="1:10" ht="3" customHeight="1" x14ac:dyDescent="0.3">
      <c r="E35" s="6"/>
      <c r="F35" s="6"/>
      <c r="G35" s="6"/>
      <c r="H35" s="6"/>
      <c r="I35" s="6"/>
    </row>
    <row r="36" spans="1:10" ht="15" customHeight="1" x14ac:dyDescent="0.3">
      <c r="B36" s="11" t="s">
        <v>252</v>
      </c>
    </row>
    <row r="37" spans="1:10" ht="15" customHeight="1" x14ac:dyDescent="0.3">
      <c r="B37" s="31" t="s">
        <v>253</v>
      </c>
    </row>
    <row r="39" spans="1:10" ht="9.75" customHeight="1" x14ac:dyDescent="0.3"/>
  </sheetData>
  <mergeCells count="5">
    <mergeCell ref="A5:D6"/>
    <mergeCell ref="J5:J6"/>
    <mergeCell ref="A8:D8"/>
    <mergeCell ref="G4:I4"/>
    <mergeCell ref="G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2"/>
  <sheetViews>
    <sheetView showGridLines="0" tabSelected="1" view="pageBreakPreview" zoomScaleSheetLayoutView="100" workbookViewId="0">
      <selection activeCell="A22" sqref="A22"/>
    </sheetView>
  </sheetViews>
  <sheetFormatPr defaultRowHeight="18.75" x14ac:dyDescent="0.3"/>
  <cols>
    <col min="1" max="1" width="2" style="31" customWidth="1"/>
    <col min="2" max="2" width="6" style="31" customWidth="1"/>
    <col min="3" max="3" width="5.5703125" style="31" customWidth="1"/>
    <col min="4" max="4" width="0.5703125" style="31" customWidth="1"/>
    <col min="5" max="5" width="19.28515625" style="31" customWidth="1"/>
    <col min="6" max="6" width="12.7109375" style="31" customWidth="1"/>
    <col min="7" max="7" width="1.7109375" style="31" customWidth="1"/>
    <col min="8" max="8" width="12.7109375" style="31" customWidth="1"/>
    <col min="9" max="9" width="1.7109375" style="31" customWidth="1"/>
    <col min="10" max="10" width="12.7109375" style="31" customWidth="1"/>
    <col min="11" max="11" width="1.7109375" style="31" customWidth="1"/>
    <col min="12" max="12" width="12.7109375" style="31" customWidth="1"/>
    <col min="13" max="13" width="1.7109375" style="31" customWidth="1"/>
    <col min="14" max="14" width="12.7109375" style="31" customWidth="1"/>
    <col min="15" max="15" width="1.7109375" style="31" customWidth="1"/>
    <col min="16" max="16" width="0.5703125" style="31" customWidth="1"/>
    <col min="17" max="17" width="2.42578125" style="31" customWidth="1"/>
    <col min="18" max="18" width="33.7109375" style="6" customWidth="1"/>
    <col min="19" max="19" width="2.28515625" style="6" customWidth="1"/>
    <col min="20" max="20" width="4.140625" style="6" customWidth="1"/>
    <col min="21" max="16384" width="9.140625" style="6"/>
  </cols>
  <sheetData>
    <row r="1" spans="1:18" s="3" customFormat="1" x14ac:dyDescent="0.3">
      <c r="B1" s="1" t="s">
        <v>0</v>
      </c>
      <c r="C1" s="2">
        <v>12.5</v>
      </c>
      <c r="D1" s="1"/>
      <c r="E1" s="1" t="s">
        <v>282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s="5" customFormat="1" x14ac:dyDescent="0.3">
      <c r="B2" s="1" t="s">
        <v>172</v>
      </c>
      <c r="C2" s="2">
        <v>12.5</v>
      </c>
      <c r="D2" s="4"/>
      <c r="E2" s="1" t="s">
        <v>283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20.25" customHeight="1" x14ac:dyDescent="0.3">
      <c r="A4" s="226" t="s">
        <v>130</v>
      </c>
      <c r="B4" s="226"/>
      <c r="C4" s="226"/>
      <c r="D4" s="226"/>
      <c r="E4" s="227"/>
      <c r="F4" s="230">
        <v>2556</v>
      </c>
      <c r="G4" s="231"/>
      <c r="H4" s="230">
        <v>2557</v>
      </c>
      <c r="I4" s="231"/>
      <c r="J4" s="230">
        <v>2558</v>
      </c>
      <c r="K4" s="231"/>
      <c r="L4" s="230">
        <v>2559</v>
      </c>
      <c r="M4" s="231"/>
      <c r="N4" s="230">
        <v>2560</v>
      </c>
      <c r="O4" s="231"/>
      <c r="P4" s="49"/>
      <c r="Q4" s="50"/>
      <c r="R4" s="226" t="s">
        <v>131</v>
      </c>
    </row>
    <row r="5" spans="1:18" ht="20.25" customHeight="1" x14ac:dyDescent="0.3">
      <c r="A5" s="228"/>
      <c r="B5" s="228"/>
      <c r="C5" s="228"/>
      <c r="D5" s="228"/>
      <c r="E5" s="229"/>
      <c r="F5" s="232" t="s">
        <v>284</v>
      </c>
      <c r="G5" s="233"/>
      <c r="H5" s="232" t="s">
        <v>285</v>
      </c>
      <c r="I5" s="233"/>
      <c r="J5" s="232" t="s">
        <v>286</v>
      </c>
      <c r="K5" s="233"/>
      <c r="L5" s="232" t="s">
        <v>287</v>
      </c>
      <c r="M5" s="233"/>
      <c r="N5" s="232" t="s">
        <v>288</v>
      </c>
      <c r="O5" s="233"/>
      <c r="P5" s="51"/>
      <c r="Q5" s="52"/>
      <c r="R5" s="228"/>
    </row>
    <row r="6" spans="1:18" ht="3" customHeight="1" x14ac:dyDescent="0.3">
      <c r="A6" s="53"/>
      <c r="B6" s="53"/>
      <c r="C6" s="53"/>
      <c r="D6" s="53"/>
      <c r="E6" s="53"/>
      <c r="F6" s="54"/>
      <c r="G6" s="55"/>
      <c r="H6" s="54"/>
      <c r="I6" s="55"/>
      <c r="J6" s="54"/>
      <c r="K6" s="55"/>
      <c r="L6" s="54"/>
      <c r="M6" s="55"/>
      <c r="N6" s="54"/>
      <c r="O6" s="55"/>
      <c r="P6" s="6"/>
      <c r="Q6" s="6"/>
    </row>
    <row r="7" spans="1:18" s="10" customFormat="1" ht="23.25" customHeight="1" x14ac:dyDescent="0.3">
      <c r="A7" s="35" t="s">
        <v>8</v>
      </c>
      <c r="B7" s="35"/>
      <c r="C7" s="35"/>
      <c r="D7" s="44"/>
      <c r="E7" s="56"/>
      <c r="F7" s="164">
        <v>0</v>
      </c>
      <c r="G7" s="165"/>
      <c r="H7" s="166">
        <v>0</v>
      </c>
      <c r="I7" s="165"/>
      <c r="J7" s="166">
        <v>0</v>
      </c>
      <c r="K7" s="167"/>
      <c r="L7" s="168">
        <v>3</v>
      </c>
      <c r="M7" s="169"/>
      <c r="N7" s="170">
        <v>0</v>
      </c>
      <c r="O7" s="128"/>
      <c r="P7" s="43"/>
      <c r="Q7" s="5" t="s">
        <v>132</v>
      </c>
    </row>
    <row r="8" spans="1:18" ht="23.25" customHeight="1" x14ac:dyDescent="0.3">
      <c r="A8" s="4" t="s">
        <v>9</v>
      </c>
      <c r="B8" s="4"/>
      <c r="C8" s="4"/>
      <c r="F8" s="164">
        <v>0</v>
      </c>
      <c r="G8" s="165"/>
      <c r="H8" s="164">
        <v>0</v>
      </c>
      <c r="I8" s="165"/>
      <c r="J8" s="164">
        <v>0</v>
      </c>
      <c r="K8" s="171"/>
      <c r="L8" s="172">
        <v>10</v>
      </c>
      <c r="M8" s="173"/>
      <c r="N8" s="174">
        <v>0</v>
      </c>
      <c r="O8" s="57"/>
      <c r="P8" s="6"/>
      <c r="Q8" s="5" t="s">
        <v>133</v>
      </c>
      <c r="R8" s="10"/>
    </row>
    <row r="9" spans="1:18" ht="23.25" customHeight="1" x14ac:dyDescent="0.3">
      <c r="A9" s="4" t="s">
        <v>134</v>
      </c>
      <c r="B9" s="4"/>
      <c r="C9" s="4"/>
      <c r="F9" s="164">
        <v>0</v>
      </c>
      <c r="G9" s="165"/>
      <c r="H9" s="164">
        <v>0</v>
      </c>
      <c r="I9" s="165"/>
      <c r="J9" s="164">
        <v>0</v>
      </c>
      <c r="K9" s="175"/>
      <c r="L9" s="174">
        <v>0</v>
      </c>
      <c r="M9" s="173"/>
      <c r="N9" s="174">
        <v>0</v>
      </c>
      <c r="O9" s="57"/>
      <c r="P9" s="6"/>
      <c r="Q9" s="5" t="s">
        <v>10</v>
      </c>
      <c r="R9" s="10"/>
    </row>
    <row r="10" spans="1:18" ht="27.75" customHeight="1" x14ac:dyDescent="0.3">
      <c r="A10" s="11"/>
      <c r="B10" s="11" t="s">
        <v>279</v>
      </c>
      <c r="C10" s="11"/>
      <c r="F10" s="176">
        <v>0</v>
      </c>
      <c r="G10" s="177"/>
      <c r="H10" s="176">
        <v>0</v>
      </c>
      <c r="I10" s="177"/>
      <c r="J10" s="176">
        <v>0</v>
      </c>
      <c r="K10" s="175"/>
      <c r="L10" s="174">
        <v>8100</v>
      </c>
      <c r="M10" s="173"/>
      <c r="N10" s="174">
        <v>0</v>
      </c>
      <c r="O10" s="57"/>
      <c r="P10" s="6"/>
      <c r="Q10" s="5" t="s">
        <v>330</v>
      </c>
      <c r="R10" s="10"/>
    </row>
    <row r="11" spans="1:18" ht="27.75" customHeight="1" x14ac:dyDescent="0.3">
      <c r="A11" s="35" t="s">
        <v>8</v>
      </c>
      <c r="B11" s="35"/>
      <c r="C11" s="35"/>
      <c r="E11" s="57"/>
      <c r="F11" s="164">
        <v>6</v>
      </c>
      <c r="G11" s="165"/>
      <c r="H11" s="166">
        <v>7</v>
      </c>
      <c r="I11" s="165"/>
      <c r="J11" s="166">
        <v>15</v>
      </c>
      <c r="K11" s="175"/>
      <c r="L11" s="172">
        <v>12</v>
      </c>
      <c r="M11" s="173"/>
      <c r="N11" s="174">
        <v>10</v>
      </c>
      <c r="O11" s="57"/>
      <c r="P11" s="6"/>
      <c r="Q11" s="5" t="s">
        <v>132</v>
      </c>
      <c r="R11" s="10"/>
    </row>
    <row r="12" spans="1:18" ht="27.75" customHeight="1" x14ac:dyDescent="0.3">
      <c r="A12" s="4" t="s">
        <v>9</v>
      </c>
      <c r="B12" s="4"/>
      <c r="C12" s="4"/>
      <c r="F12" s="164">
        <v>181</v>
      </c>
      <c r="G12" s="165"/>
      <c r="H12" s="164">
        <v>182</v>
      </c>
      <c r="I12" s="165"/>
      <c r="J12" s="164">
        <v>182</v>
      </c>
      <c r="K12" s="175"/>
      <c r="L12" s="172">
        <v>182</v>
      </c>
      <c r="M12" s="173"/>
      <c r="N12" s="174">
        <v>145</v>
      </c>
      <c r="O12" s="57"/>
      <c r="P12" s="6"/>
      <c r="Q12" s="5" t="s">
        <v>133</v>
      </c>
      <c r="R12" s="10"/>
    </row>
    <row r="13" spans="1:18" ht="27.75" customHeight="1" x14ac:dyDescent="0.3">
      <c r="A13" s="4" t="s">
        <v>134</v>
      </c>
      <c r="B13" s="4"/>
      <c r="C13" s="4"/>
      <c r="F13" s="164">
        <v>0</v>
      </c>
      <c r="G13" s="165"/>
      <c r="H13" s="164">
        <v>0</v>
      </c>
      <c r="I13" s="165"/>
      <c r="J13" s="164">
        <v>0</v>
      </c>
      <c r="K13" s="175"/>
      <c r="L13" s="174">
        <v>0</v>
      </c>
      <c r="M13" s="173"/>
      <c r="N13" s="174">
        <v>0</v>
      </c>
      <c r="O13" s="57"/>
      <c r="P13" s="6"/>
      <c r="Q13" s="5" t="s">
        <v>10</v>
      </c>
      <c r="R13" s="10"/>
    </row>
    <row r="14" spans="1:18" ht="27.75" customHeight="1" x14ac:dyDescent="0.3">
      <c r="A14" s="10"/>
      <c r="B14" s="10" t="s">
        <v>280</v>
      </c>
      <c r="C14" s="10"/>
      <c r="F14" s="176">
        <v>2466981.7999999998</v>
      </c>
      <c r="G14" s="177"/>
      <c r="H14" s="176">
        <v>2249173.6</v>
      </c>
      <c r="I14" s="177"/>
      <c r="J14" s="176">
        <v>2452516</v>
      </c>
      <c r="K14" s="175"/>
      <c r="L14" s="174">
        <v>2868730</v>
      </c>
      <c r="M14" s="173"/>
      <c r="N14" s="174">
        <v>3140812.5</v>
      </c>
      <c r="O14" s="57"/>
      <c r="P14" s="6"/>
      <c r="Q14" s="153" t="s">
        <v>332</v>
      </c>
      <c r="R14" s="154"/>
    </row>
    <row r="15" spans="1:18" ht="27.75" customHeight="1" x14ac:dyDescent="0.3">
      <c r="A15" s="35" t="s">
        <v>8</v>
      </c>
      <c r="B15" s="35"/>
      <c r="C15" s="35"/>
      <c r="D15" s="44"/>
      <c r="E15" s="56"/>
      <c r="F15" s="164">
        <v>0</v>
      </c>
      <c r="G15" s="165"/>
      <c r="H15" s="166">
        <v>0</v>
      </c>
      <c r="I15" s="165"/>
      <c r="J15" s="166">
        <v>0</v>
      </c>
      <c r="K15" s="178"/>
      <c r="L15" s="168">
        <v>1</v>
      </c>
      <c r="M15" s="169"/>
      <c r="N15" s="174">
        <v>0</v>
      </c>
      <c r="O15" s="57"/>
      <c r="P15" s="6"/>
      <c r="Q15" s="153" t="s">
        <v>132</v>
      </c>
      <c r="R15" s="154"/>
    </row>
    <row r="16" spans="1:18" ht="27.75" customHeight="1" x14ac:dyDescent="0.3">
      <c r="A16" s="4" t="s">
        <v>9</v>
      </c>
      <c r="B16" s="4"/>
      <c r="C16" s="4"/>
      <c r="F16" s="164">
        <v>0</v>
      </c>
      <c r="G16" s="165"/>
      <c r="H16" s="164">
        <v>0</v>
      </c>
      <c r="I16" s="165"/>
      <c r="J16" s="164">
        <v>0</v>
      </c>
      <c r="K16" s="175"/>
      <c r="L16" s="172">
        <v>5</v>
      </c>
      <c r="M16" s="173"/>
      <c r="N16" s="174">
        <v>0</v>
      </c>
      <c r="O16" s="57"/>
      <c r="P16" s="6"/>
      <c r="Q16" s="153" t="s">
        <v>133</v>
      </c>
      <c r="R16" s="154"/>
    </row>
    <row r="17" spans="1:18" ht="27.75" customHeight="1" x14ac:dyDescent="0.3">
      <c r="A17" s="4" t="s">
        <v>134</v>
      </c>
      <c r="B17" s="4"/>
      <c r="C17" s="4"/>
      <c r="F17" s="164">
        <v>0</v>
      </c>
      <c r="G17" s="165"/>
      <c r="H17" s="164">
        <v>0</v>
      </c>
      <c r="I17" s="165"/>
      <c r="J17" s="164">
        <v>0</v>
      </c>
      <c r="K17" s="175"/>
      <c r="L17" s="174">
        <v>0</v>
      </c>
      <c r="M17" s="173"/>
      <c r="N17" s="174">
        <v>0</v>
      </c>
      <c r="O17" s="57"/>
      <c r="P17" s="6"/>
      <c r="Q17" s="153" t="s">
        <v>10</v>
      </c>
      <c r="R17" s="154"/>
    </row>
    <row r="18" spans="1:18" ht="27.75" customHeight="1" x14ac:dyDescent="0.3">
      <c r="A18" s="11"/>
      <c r="B18" s="11" t="s">
        <v>281</v>
      </c>
      <c r="C18" s="11"/>
      <c r="F18" s="176">
        <v>0</v>
      </c>
      <c r="G18" s="177"/>
      <c r="H18" s="176">
        <v>0</v>
      </c>
      <c r="I18" s="177"/>
      <c r="J18" s="176">
        <v>0</v>
      </c>
      <c r="K18" s="175"/>
      <c r="L18" s="174">
        <v>1000</v>
      </c>
      <c r="M18" s="173"/>
      <c r="N18" s="174">
        <v>0</v>
      </c>
      <c r="O18" s="57"/>
      <c r="P18" s="6"/>
      <c r="Q18" s="153" t="s">
        <v>331</v>
      </c>
      <c r="R18" s="154"/>
    </row>
    <row r="19" spans="1:18" ht="3" customHeight="1" x14ac:dyDescent="0.3">
      <c r="A19" s="28"/>
      <c r="B19" s="28"/>
      <c r="C19" s="28"/>
      <c r="D19" s="28"/>
      <c r="E19" s="29"/>
      <c r="F19" s="30"/>
      <c r="G19" s="29"/>
      <c r="H19" s="30"/>
      <c r="I19" s="29"/>
      <c r="J19" s="30"/>
      <c r="K19" s="29"/>
      <c r="L19" s="30"/>
      <c r="M19" s="29"/>
      <c r="N19" s="30"/>
      <c r="O19" s="29"/>
      <c r="P19" s="28"/>
      <c r="Q19" s="28"/>
      <c r="R19" s="28"/>
    </row>
    <row r="20" spans="1:18" ht="3" customHeight="1" x14ac:dyDescent="0.3"/>
    <row r="21" spans="1:18" s="10" customFormat="1" ht="22.5" customHeight="1" x14ac:dyDescent="0.3">
      <c r="A21" s="11" t="s">
        <v>252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8" s="10" customFormat="1" ht="22.5" customHeight="1" x14ac:dyDescent="0.3">
      <c r="A22" s="11" t="s">
        <v>253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</sheetData>
  <mergeCells count="12">
    <mergeCell ref="A4:E5"/>
    <mergeCell ref="R4:R5"/>
    <mergeCell ref="J4:K4"/>
    <mergeCell ref="J5:K5"/>
    <mergeCell ref="L4:M4"/>
    <mergeCell ref="L5:M5"/>
    <mergeCell ref="F4:G4"/>
    <mergeCell ref="F5:G5"/>
    <mergeCell ref="H4:I4"/>
    <mergeCell ref="H5:I5"/>
    <mergeCell ref="N4:O4"/>
    <mergeCell ref="N5:O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view="pageBreakPreview" zoomScaleNormal="100" zoomScaleSheetLayoutView="100" workbookViewId="0">
      <selection activeCell="M18" sqref="M18"/>
    </sheetView>
  </sheetViews>
  <sheetFormatPr defaultRowHeight="18.75" x14ac:dyDescent="0.3"/>
  <cols>
    <col min="1" max="2" width="1.7109375" style="31" customWidth="1"/>
    <col min="3" max="3" width="5.85546875" style="31" customWidth="1"/>
    <col min="4" max="4" width="4.42578125" style="31" customWidth="1"/>
    <col min="5" max="5" width="9.140625" style="31" customWidth="1"/>
    <col min="6" max="7" width="7" style="31" customWidth="1"/>
    <col min="8" max="8" width="10.42578125" style="31" customWidth="1"/>
    <col min="9" max="10" width="6.85546875" style="31" customWidth="1"/>
    <col min="11" max="11" width="10.42578125" style="31" customWidth="1"/>
    <col min="12" max="13" width="6.85546875" style="31" customWidth="1"/>
    <col min="14" max="14" width="10.42578125" style="31" customWidth="1"/>
    <col min="15" max="16" width="6.85546875" style="31" customWidth="1"/>
    <col min="17" max="17" width="10.42578125" style="31" customWidth="1"/>
    <col min="18" max="19" width="1.140625" style="31" customWidth="1"/>
    <col min="20" max="20" width="21.42578125" style="31" customWidth="1"/>
    <col min="21" max="21" width="2.28515625" style="31" customWidth="1"/>
    <col min="22" max="22" width="4.140625" style="31" customWidth="1"/>
    <col min="23" max="16384" width="9.140625" style="31"/>
  </cols>
  <sheetData>
    <row r="1" spans="1:20" s="1" customFormat="1" ht="24" customHeight="1" x14ac:dyDescent="0.3">
      <c r="C1" s="32" t="s">
        <v>53</v>
      </c>
      <c r="D1" s="33">
        <v>12.6</v>
      </c>
      <c r="E1" s="32" t="s">
        <v>292</v>
      </c>
    </row>
    <row r="2" spans="1:20" s="5" customFormat="1" ht="20.25" customHeight="1" x14ac:dyDescent="0.3">
      <c r="C2" s="1" t="s">
        <v>172</v>
      </c>
      <c r="D2" s="33">
        <v>12.6</v>
      </c>
      <c r="E2" s="34" t="s">
        <v>293</v>
      </c>
    </row>
    <row r="3" spans="1:20" s="5" customFormat="1" ht="3" customHeight="1" x14ac:dyDescent="0.3">
      <c r="C3" s="35"/>
      <c r="D3" s="33"/>
      <c r="E3" s="35"/>
    </row>
    <row r="4" spans="1:20" s="37" customFormat="1" ht="18.75" customHeight="1" x14ac:dyDescent="0.25">
      <c r="A4" s="241" t="s">
        <v>52</v>
      </c>
      <c r="B4" s="241"/>
      <c r="C4" s="226"/>
      <c r="D4" s="226"/>
      <c r="E4" s="227"/>
      <c r="F4" s="246" t="s">
        <v>51</v>
      </c>
      <c r="G4" s="247"/>
      <c r="H4" s="247"/>
      <c r="I4" s="247"/>
      <c r="J4" s="247"/>
      <c r="K4" s="248"/>
      <c r="L4" s="246" t="s">
        <v>50</v>
      </c>
      <c r="M4" s="247"/>
      <c r="N4" s="247"/>
      <c r="O4" s="247"/>
      <c r="P4" s="247"/>
      <c r="Q4" s="248"/>
      <c r="R4" s="36"/>
      <c r="S4" s="36"/>
      <c r="T4" s="241" t="s">
        <v>49</v>
      </c>
    </row>
    <row r="5" spans="1:20" s="37" customFormat="1" ht="18.75" customHeight="1" x14ac:dyDescent="0.25">
      <c r="A5" s="242"/>
      <c r="B5" s="242"/>
      <c r="C5" s="242"/>
      <c r="D5" s="242"/>
      <c r="E5" s="243"/>
      <c r="F5" s="234" t="s">
        <v>48</v>
      </c>
      <c r="G5" s="249"/>
      <c r="H5" s="248"/>
      <c r="I5" s="246" t="s">
        <v>47</v>
      </c>
      <c r="J5" s="247"/>
      <c r="K5" s="248"/>
      <c r="L5" s="234" t="s">
        <v>48</v>
      </c>
      <c r="M5" s="249"/>
      <c r="N5" s="248"/>
      <c r="O5" s="246" t="s">
        <v>47</v>
      </c>
      <c r="P5" s="247"/>
      <c r="Q5" s="248"/>
      <c r="R5" s="27"/>
      <c r="S5" s="27"/>
      <c r="T5" s="244"/>
    </row>
    <row r="6" spans="1:20" s="37" customFormat="1" ht="18.75" customHeight="1" x14ac:dyDescent="0.25">
      <c r="A6" s="242"/>
      <c r="B6" s="242"/>
      <c r="C6" s="242"/>
      <c r="D6" s="242"/>
      <c r="E6" s="243"/>
      <c r="F6" s="234" t="s">
        <v>46</v>
      </c>
      <c r="G6" s="235"/>
      <c r="H6" s="38" t="s">
        <v>45</v>
      </c>
      <c r="I6" s="234" t="s">
        <v>46</v>
      </c>
      <c r="J6" s="235"/>
      <c r="K6" s="38" t="s">
        <v>45</v>
      </c>
      <c r="L6" s="234" t="s">
        <v>46</v>
      </c>
      <c r="M6" s="235"/>
      <c r="N6" s="38" t="s">
        <v>45</v>
      </c>
      <c r="O6" s="234" t="s">
        <v>46</v>
      </c>
      <c r="P6" s="235"/>
      <c r="Q6" s="38" t="s">
        <v>45</v>
      </c>
      <c r="R6" s="27"/>
      <c r="S6" s="27"/>
      <c r="T6" s="244"/>
    </row>
    <row r="7" spans="1:20" s="37" customFormat="1" ht="18.75" customHeight="1" x14ac:dyDescent="0.25">
      <c r="A7" s="242"/>
      <c r="B7" s="242"/>
      <c r="C7" s="242"/>
      <c r="D7" s="242"/>
      <c r="E7" s="243"/>
      <c r="F7" s="236" t="s">
        <v>44</v>
      </c>
      <c r="G7" s="237"/>
      <c r="H7" s="39" t="s">
        <v>43</v>
      </c>
      <c r="I7" s="236" t="s">
        <v>44</v>
      </c>
      <c r="J7" s="237"/>
      <c r="K7" s="39" t="s">
        <v>43</v>
      </c>
      <c r="L7" s="236" t="s">
        <v>44</v>
      </c>
      <c r="M7" s="237"/>
      <c r="N7" s="39" t="s">
        <v>43</v>
      </c>
      <c r="O7" s="236" t="s">
        <v>44</v>
      </c>
      <c r="P7" s="237"/>
      <c r="Q7" s="39" t="s">
        <v>43</v>
      </c>
      <c r="R7" s="27"/>
      <c r="S7" s="27"/>
      <c r="T7" s="244"/>
    </row>
    <row r="8" spans="1:20" s="37" customFormat="1" ht="18.75" customHeight="1" x14ac:dyDescent="0.25">
      <c r="A8" s="242"/>
      <c r="B8" s="242"/>
      <c r="C8" s="242"/>
      <c r="D8" s="242"/>
      <c r="E8" s="243"/>
      <c r="F8" s="38" t="s">
        <v>42</v>
      </c>
      <c r="G8" s="38" t="s">
        <v>41</v>
      </c>
      <c r="H8" s="39" t="s">
        <v>4</v>
      </c>
      <c r="I8" s="38" t="s">
        <v>42</v>
      </c>
      <c r="J8" s="38" t="s">
        <v>41</v>
      </c>
      <c r="K8" s="39" t="s">
        <v>4</v>
      </c>
      <c r="L8" s="38" t="s">
        <v>42</v>
      </c>
      <c r="M8" s="38" t="s">
        <v>41</v>
      </c>
      <c r="N8" s="39" t="s">
        <v>4</v>
      </c>
      <c r="O8" s="38" t="s">
        <v>42</v>
      </c>
      <c r="P8" s="38" t="s">
        <v>41</v>
      </c>
      <c r="Q8" s="39" t="s">
        <v>4</v>
      </c>
      <c r="R8" s="40"/>
      <c r="S8" s="40"/>
      <c r="T8" s="244"/>
    </row>
    <row r="9" spans="1:20" s="37" customFormat="1" ht="17.25" customHeight="1" x14ac:dyDescent="0.25">
      <c r="A9" s="228"/>
      <c r="B9" s="228"/>
      <c r="C9" s="228"/>
      <c r="D9" s="228"/>
      <c r="E9" s="229"/>
      <c r="F9" s="47" t="s">
        <v>40</v>
      </c>
      <c r="G9" s="48" t="s">
        <v>39</v>
      </c>
      <c r="H9" s="41" t="s">
        <v>38</v>
      </c>
      <c r="I9" s="47" t="s">
        <v>40</v>
      </c>
      <c r="J9" s="48" t="s">
        <v>39</v>
      </c>
      <c r="K9" s="41" t="s">
        <v>38</v>
      </c>
      <c r="L9" s="47" t="s">
        <v>40</v>
      </c>
      <c r="M9" s="48" t="s">
        <v>39</v>
      </c>
      <c r="N9" s="41" t="s">
        <v>38</v>
      </c>
      <c r="O9" s="47" t="s">
        <v>40</v>
      </c>
      <c r="P9" s="48" t="s">
        <v>39</v>
      </c>
      <c r="Q9" s="41" t="s">
        <v>38</v>
      </c>
      <c r="R9" s="42"/>
      <c r="S9" s="104"/>
      <c r="T9" s="245"/>
    </row>
    <row r="10" spans="1:20" s="11" customFormat="1" ht="20.100000000000001" customHeight="1" x14ac:dyDescent="0.3">
      <c r="A10" s="238" t="s">
        <v>82</v>
      </c>
      <c r="B10" s="238"/>
      <c r="C10" s="238"/>
      <c r="D10" s="238"/>
      <c r="E10" s="239"/>
      <c r="F10" s="135">
        <v>1678</v>
      </c>
      <c r="G10" s="135">
        <v>1793</v>
      </c>
      <c r="H10" s="135">
        <v>407174</v>
      </c>
      <c r="I10" s="135">
        <v>38</v>
      </c>
      <c r="J10" s="135">
        <v>39</v>
      </c>
      <c r="K10" s="135">
        <v>28347</v>
      </c>
      <c r="L10" s="135">
        <v>727</v>
      </c>
      <c r="M10" s="135">
        <v>792</v>
      </c>
      <c r="N10" s="135">
        <v>143550</v>
      </c>
      <c r="O10" s="135">
        <v>16</v>
      </c>
      <c r="P10" s="135">
        <v>16</v>
      </c>
      <c r="Q10" s="135">
        <v>1508</v>
      </c>
      <c r="R10" s="240" t="s">
        <v>2</v>
      </c>
      <c r="S10" s="238"/>
      <c r="T10" s="238"/>
    </row>
    <row r="11" spans="1:20" s="11" customFormat="1" ht="16.5" customHeight="1" x14ac:dyDescent="0.3">
      <c r="A11" s="66" t="s">
        <v>37</v>
      </c>
      <c r="B11" s="66"/>
      <c r="C11" s="40"/>
      <c r="D11" s="105"/>
      <c r="E11" s="106"/>
      <c r="F11" s="149">
        <v>1580</v>
      </c>
      <c r="G11" s="149">
        <v>1637</v>
      </c>
      <c r="H11" s="149">
        <v>284901</v>
      </c>
      <c r="I11" s="149">
        <v>19</v>
      </c>
      <c r="J11" s="149">
        <v>19</v>
      </c>
      <c r="K11" s="149">
        <v>3154</v>
      </c>
      <c r="L11" s="149">
        <v>679</v>
      </c>
      <c r="M11" s="149">
        <v>716</v>
      </c>
      <c r="N11" s="149">
        <v>99871</v>
      </c>
      <c r="O11" s="149">
        <v>16</v>
      </c>
      <c r="P11" s="149">
        <v>16</v>
      </c>
      <c r="Q11" s="149">
        <v>1508</v>
      </c>
      <c r="R11" s="27" t="s">
        <v>36</v>
      </c>
      <c r="S11" s="27"/>
      <c r="T11" s="105"/>
    </row>
    <row r="12" spans="1:20" s="11" customFormat="1" ht="16.5" customHeight="1" x14ac:dyDescent="0.3">
      <c r="A12" s="66" t="s">
        <v>35</v>
      </c>
      <c r="B12" s="66"/>
      <c r="C12" s="40"/>
      <c r="D12" s="105"/>
      <c r="E12" s="106"/>
      <c r="F12" s="149">
        <v>58</v>
      </c>
      <c r="G12" s="149">
        <v>89</v>
      </c>
      <c r="H12" s="149">
        <v>71222</v>
      </c>
      <c r="I12" s="149">
        <v>3</v>
      </c>
      <c r="J12" s="149">
        <v>3</v>
      </c>
      <c r="K12" s="149">
        <v>2267</v>
      </c>
      <c r="L12" s="149">
        <v>20</v>
      </c>
      <c r="M12" s="149">
        <v>29</v>
      </c>
      <c r="N12" s="149">
        <v>14713</v>
      </c>
      <c r="O12" s="149">
        <v>0</v>
      </c>
      <c r="P12" s="149">
        <v>0</v>
      </c>
      <c r="Q12" s="149">
        <v>0</v>
      </c>
      <c r="R12" s="27" t="s">
        <v>34</v>
      </c>
      <c r="S12" s="27"/>
      <c r="T12" s="108"/>
    </row>
    <row r="13" spans="1:20" s="11" customFormat="1" ht="16.5" customHeight="1" x14ac:dyDescent="0.3">
      <c r="A13" s="66"/>
      <c r="B13" s="66" t="s">
        <v>188</v>
      </c>
      <c r="C13" s="40"/>
      <c r="D13" s="105"/>
      <c r="E13" s="106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27"/>
      <c r="S13" s="27" t="s">
        <v>190</v>
      </c>
      <c r="T13" s="108"/>
    </row>
    <row r="14" spans="1:20" s="11" customFormat="1" ht="16.5" customHeight="1" x14ac:dyDescent="0.3">
      <c r="A14" s="66" t="s">
        <v>189</v>
      </c>
      <c r="B14" s="66"/>
      <c r="C14" s="27"/>
      <c r="D14" s="27"/>
      <c r="E14" s="107"/>
      <c r="F14" s="149">
        <v>2</v>
      </c>
      <c r="G14" s="149">
        <v>2</v>
      </c>
      <c r="H14" s="149">
        <v>2042</v>
      </c>
      <c r="I14" s="149">
        <v>1</v>
      </c>
      <c r="J14" s="149">
        <v>1</v>
      </c>
      <c r="K14" s="149">
        <v>679</v>
      </c>
      <c r="L14" s="149">
        <v>2</v>
      </c>
      <c r="M14" s="149">
        <v>2</v>
      </c>
      <c r="N14" s="149">
        <v>2931</v>
      </c>
      <c r="O14" s="149">
        <v>0</v>
      </c>
      <c r="P14" s="149">
        <v>0</v>
      </c>
      <c r="Q14" s="149">
        <v>0</v>
      </c>
      <c r="R14" s="27" t="s">
        <v>191</v>
      </c>
      <c r="S14" s="27"/>
      <c r="T14" s="27"/>
    </row>
    <row r="15" spans="1:20" s="11" customFormat="1" ht="16.5" customHeight="1" x14ac:dyDescent="0.3">
      <c r="A15" s="66" t="s">
        <v>24</v>
      </c>
      <c r="B15" s="66"/>
      <c r="C15" s="27"/>
      <c r="D15" s="27"/>
      <c r="E15" s="107"/>
      <c r="F15" s="149">
        <v>7</v>
      </c>
      <c r="G15" s="149">
        <v>33</v>
      </c>
      <c r="H15" s="149">
        <v>9376</v>
      </c>
      <c r="I15" s="149">
        <v>7</v>
      </c>
      <c r="J15" s="149">
        <v>8</v>
      </c>
      <c r="K15" s="149">
        <v>14796</v>
      </c>
      <c r="L15" s="149">
        <v>3</v>
      </c>
      <c r="M15" s="149">
        <v>16</v>
      </c>
      <c r="N15" s="149">
        <v>2368</v>
      </c>
      <c r="O15" s="149">
        <v>0</v>
      </c>
      <c r="P15" s="149">
        <v>0</v>
      </c>
      <c r="Q15" s="149">
        <v>0</v>
      </c>
      <c r="R15" s="27" t="s">
        <v>23</v>
      </c>
      <c r="S15" s="27"/>
      <c r="T15" s="27"/>
    </row>
    <row r="16" spans="1:20" s="11" customFormat="1" ht="16.5" customHeight="1" x14ac:dyDescent="0.3">
      <c r="A16" s="66" t="s">
        <v>33</v>
      </c>
      <c r="B16" s="66"/>
      <c r="C16" s="27"/>
      <c r="D16" s="27"/>
      <c r="E16" s="107"/>
      <c r="F16" s="149">
        <v>3</v>
      </c>
      <c r="G16" s="149">
        <v>3</v>
      </c>
      <c r="H16" s="149">
        <v>3299</v>
      </c>
      <c r="I16" s="149">
        <v>0</v>
      </c>
      <c r="J16" s="149">
        <v>0</v>
      </c>
      <c r="K16" s="149">
        <v>0</v>
      </c>
      <c r="L16" s="149">
        <v>2</v>
      </c>
      <c r="M16" s="149">
        <v>2</v>
      </c>
      <c r="N16" s="149">
        <v>1250</v>
      </c>
      <c r="O16" s="149">
        <v>0</v>
      </c>
      <c r="P16" s="149">
        <v>0</v>
      </c>
      <c r="Q16" s="149">
        <v>0</v>
      </c>
      <c r="R16" s="27" t="s">
        <v>32</v>
      </c>
      <c r="S16" s="27"/>
      <c r="T16" s="27"/>
    </row>
    <row r="17" spans="1:20" s="11" customFormat="1" ht="16.5" customHeight="1" x14ac:dyDescent="0.3">
      <c r="A17" s="66" t="s">
        <v>31</v>
      </c>
      <c r="B17" s="66"/>
      <c r="C17" s="27"/>
      <c r="D17" s="27"/>
      <c r="E17" s="107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1</v>
      </c>
      <c r="M17" s="149">
        <v>1</v>
      </c>
      <c r="N17" s="149">
        <v>625</v>
      </c>
      <c r="O17" s="149">
        <v>0</v>
      </c>
      <c r="P17" s="149">
        <v>0</v>
      </c>
      <c r="Q17" s="149">
        <v>0</v>
      </c>
      <c r="R17" s="27" t="s">
        <v>30</v>
      </c>
      <c r="S17" s="27"/>
      <c r="T17" s="27"/>
    </row>
    <row r="18" spans="1:20" s="11" customFormat="1" ht="16.5" customHeight="1" x14ac:dyDescent="0.3">
      <c r="A18" s="66" t="s">
        <v>193</v>
      </c>
      <c r="B18" s="66"/>
      <c r="C18" s="27"/>
      <c r="D18" s="27"/>
      <c r="E18" s="107"/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27" t="s">
        <v>195</v>
      </c>
      <c r="S18" s="27"/>
      <c r="T18" s="27"/>
    </row>
    <row r="19" spans="1:20" s="11" customFormat="1" ht="16.5" customHeight="1" x14ac:dyDescent="0.3">
      <c r="A19" s="66"/>
      <c r="B19" s="66" t="s">
        <v>192</v>
      </c>
      <c r="C19" s="27"/>
      <c r="D19" s="27"/>
      <c r="E19" s="107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27"/>
      <c r="S19" s="27" t="s">
        <v>194</v>
      </c>
      <c r="T19" s="27"/>
    </row>
    <row r="20" spans="1:20" s="11" customFormat="1" ht="16.5" customHeight="1" x14ac:dyDescent="0.3">
      <c r="A20" s="66" t="s">
        <v>196</v>
      </c>
      <c r="B20" s="66"/>
      <c r="C20" s="27"/>
      <c r="D20" s="27"/>
      <c r="E20" s="107"/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27" t="s">
        <v>197</v>
      </c>
      <c r="S20" s="27"/>
      <c r="T20" s="27"/>
    </row>
    <row r="21" spans="1:20" s="11" customFormat="1" ht="16.5" customHeight="1" x14ac:dyDescent="0.3">
      <c r="A21" s="66" t="s">
        <v>29</v>
      </c>
      <c r="B21" s="66"/>
      <c r="C21" s="27"/>
      <c r="D21" s="27"/>
      <c r="E21" s="107"/>
      <c r="F21" s="149">
        <v>10</v>
      </c>
      <c r="G21" s="149">
        <v>10</v>
      </c>
      <c r="H21" s="149">
        <v>14166</v>
      </c>
      <c r="I21" s="149">
        <v>3</v>
      </c>
      <c r="J21" s="149">
        <v>3</v>
      </c>
      <c r="K21" s="149">
        <v>733</v>
      </c>
      <c r="L21" s="149">
        <v>5</v>
      </c>
      <c r="M21" s="149">
        <v>5</v>
      </c>
      <c r="N21" s="149">
        <v>5371</v>
      </c>
      <c r="O21" s="149">
        <v>0</v>
      </c>
      <c r="P21" s="149">
        <v>0</v>
      </c>
      <c r="Q21" s="149">
        <v>0</v>
      </c>
      <c r="R21" s="27" t="s">
        <v>81</v>
      </c>
      <c r="S21" s="27"/>
      <c r="T21" s="27"/>
    </row>
    <row r="22" spans="1:20" s="11" customFormat="1" ht="16.5" customHeight="1" x14ac:dyDescent="0.3">
      <c r="A22" s="66" t="s">
        <v>28</v>
      </c>
      <c r="B22" s="66"/>
      <c r="C22" s="27"/>
      <c r="D22" s="27"/>
      <c r="E22" s="107"/>
      <c r="F22" s="149">
        <v>2</v>
      </c>
      <c r="G22" s="149">
        <v>3</v>
      </c>
      <c r="H22" s="149">
        <v>2665</v>
      </c>
      <c r="I22" s="149">
        <v>2</v>
      </c>
      <c r="J22" s="149">
        <v>2</v>
      </c>
      <c r="K22" s="149">
        <v>3383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27" t="s">
        <v>27</v>
      </c>
      <c r="S22" s="27"/>
      <c r="T22" s="27"/>
    </row>
    <row r="23" spans="1:20" s="11" customFormat="1" ht="16.5" customHeight="1" x14ac:dyDescent="0.3">
      <c r="A23" s="66" t="s">
        <v>198</v>
      </c>
      <c r="B23" s="66"/>
      <c r="C23" s="27"/>
      <c r="D23" s="27"/>
      <c r="E23" s="107"/>
      <c r="F23" s="149">
        <v>0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0</v>
      </c>
      <c r="M23" s="149">
        <v>0</v>
      </c>
      <c r="N23" s="149">
        <v>0</v>
      </c>
      <c r="O23" s="149">
        <v>0</v>
      </c>
      <c r="P23" s="149">
        <v>0</v>
      </c>
      <c r="Q23" s="149">
        <v>0</v>
      </c>
      <c r="R23" s="27" t="s">
        <v>199</v>
      </c>
      <c r="S23" s="27"/>
      <c r="T23" s="27"/>
    </row>
    <row r="24" spans="1:20" s="11" customFormat="1" ht="16.5" customHeight="1" x14ac:dyDescent="0.3">
      <c r="A24" s="37" t="s">
        <v>26</v>
      </c>
      <c r="B24" s="37"/>
      <c r="C24" s="37"/>
      <c r="D24" s="37"/>
      <c r="E24" s="107"/>
      <c r="F24" s="149">
        <v>1</v>
      </c>
      <c r="G24" s="149">
        <v>1</v>
      </c>
      <c r="H24" s="149">
        <v>24</v>
      </c>
      <c r="I24" s="149">
        <v>0</v>
      </c>
      <c r="J24" s="149">
        <v>0</v>
      </c>
      <c r="K24" s="149">
        <v>0</v>
      </c>
      <c r="L24" s="149">
        <v>3</v>
      </c>
      <c r="M24" s="149">
        <v>9</v>
      </c>
      <c r="N24" s="149">
        <v>9894</v>
      </c>
      <c r="O24" s="149">
        <v>0</v>
      </c>
      <c r="P24" s="149">
        <v>0</v>
      </c>
      <c r="Q24" s="149">
        <v>0</v>
      </c>
      <c r="R24" s="27" t="s">
        <v>25</v>
      </c>
      <c r="S24" s="27"/>
      <c r="T24" s="27"/>
    </row>
    <row r="25" spans="1:20" s="11" customFormat="1" ht="16.5" customHeight="1" x14ac:dyDescent="0.3">
      <c r="A25" s="66" t="s">
        <v>22</v>
      </c>
      <c r="B25" s="66"/>
      <c r="C25" s="27"/>
      <c r="D25" s="27"/>
      <c r="E25" s="107"/>
      <c r="F25" s="149">
        <v>0</v>
      </c>
      <c r="G25" s="149">
        <v>0</v>
      </c>
      <c r="H25" s="149">
        <v>0</v>
      </c>
      <c r="I25" s="149">
        <v>1</v>
      </c>
      <c r="J25" s="149">
        <v>1</v>
      </c>
      <c r="K25" s="149">
        <v>553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27" t="s">
        <v>21</v>
      </c>
      <c r="S25" s="27"/>
      <c r="T25" s="27"/>
    </row>
    <row r="26" spans="1:20" s="11" customFormat="1" ht="16.5" customHeight="1" x14ac:dyDescent="0.3">
      <c r="A26" s="66" t="s">
        <v>20</v>
      </c>
      <c r="B26" s="66"/>
      <c r="C26" s="27"/>
      <c r="D26" s="27"/>
      <c r="E26" s="107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37"/>
      <c r="S26" s="27"/>
      <c r="T26" s="27"/>
    </row>
    <row r="27" spans="1:20" s="11" customFormat="1" ht="16.5" customHeight="1" x14ac:dyDescent="0.3">
      <c r="A27" s="66"/>
      <c r="B27" s="66" t="s">
        <v>201</v>
      </c>
      <c r="C27" s="27"/>
      <c r="D27" s="27"/>
      <c r="E27" s="107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27"/>
      <c r="S27" s="27"/>
      <c r="T27" s="27"/>
    </row>
    <row r="28" spans="1:20" s="11" customFormat="1" ht="16.5" customHeight="1" x14ac:dyDescent="0.3">
      <c r="A28" s="66"/>
      <c r="B28" s="66" t="s">
        <v>200</v>
      </c>
      <c r="C28" s="27"/>
      <c r="D28" s="27"/>
      <c r="E28" s="107"/>
      <c r="F28" s="149">
        <v>15</v>
      </c>
      <c r="G28" s="149">
        <v>15</v>
      </c>
      <c r="H28" s="149">
        <v>19479</v>
      </c>
      <c r="I28" s="149">
        <v>2</v>
      </c>
      <c r="J28" s="149">
        <v>2</v>
      </c>
      <c r="K28" s="149">
        <v>2782</v>
      </c>
      <c r="L28" s="149">
        <v>12</v>
      </c>
      <c r="M28" s="149">
        <v>12</v>
      </c>
      <c r="N28" s="149">
        <v>6527</v>
      </c>
      <c r="O28" s="149">
        <v>0</v>
      </c>
      <c r="P28" s="149">
        <v>0</v>
      </c>
      <c r="Q28" s="149">
        <v>0</v>
      </c>
      <c r="R28" s="27" t="s">
        <v>202</v>
      </c>
      <c r="S28" s="27"/>
      <c r="T28" s="27"/>
    </row>
    <row r="29" spans="1:20" s="11" customFormat="1" ht="3" customHeight="1" x14ac:dyDescent="0.3">
      <c r="A29" s="69"/>
      <c r="B29" s="69"/>
      <c r="C29" s="69"/>
      <c r="D29" s="69"/>
      <c r="E29" s="109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69"/>
      <c r="S29" s="69"/>
      <c r="T29" s="69"/>
    </row>
    <row r="30" spans="1:20" s="11" customFormat="1" ht="3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s="11" customFormat="1" ht="21" customHeight="1" x14ac:dyDescent="0.3">
      <c r="C31" s="11" t="s">
        <v>294</v>
      </c>
      <c r="G31" s="31"/>
      <c r="H31" s="31"/>
    </row>
    <row r="32" spans="1:20" s="11" customFormat="1" x14ac:dyDescent="0.3">
      <c r="C32" s="11" t="s">
        <v>295</v>
      </c>
      <c r="G32" s="31"/>
      <c r="H32" s="31"/>
    </row>
    <row r="33" spans="5:28" s="11" customFormat="1" ht="17.25" x14ac:dyDescent="0.3"/>
    <row r="34" spans="5:28" s="11" customFormat="1" ht="17.25" x14ac:dyDescent="0.3"/>
    <row r="35" spans="5:28" s="11" customFormat="1" ht="17.25" x14ac:dyDescent="0.3"/>
    <row r="36" spans="5:28" s="11" customFormat="1" ht="17.25" x14ac:dyDescent="0.3"/>
    <row r="37" spans="5:28" s="11" customFormat="1" ht="17.25" x14ac:dyDescent="0.3"/>
    <row r="38" spans="5:28" s="11" customFormat="1" ht="17.25" x14ac:dyDescent="0.3">
      <c r="E38" s="11" t="s">
        <v>128</v>
      </c>
    </row>
    <row r="39" spans="5:28" s="11" customFormat="1" ht="17.25" x14ac:dyDescent="0.3"/>
    <row r="40" spans="5:28" x14ac:dyDescent="0.3">
      <c r="Q40" s="11"/>
      <c r="Z40" s="11"/>
      <c r="AA40" s="11"/>
      <c r="AB40" s="11"/>
    </row>
    <row r="41" spans="5:28" x14ac:dyDescent="0.3">
      <c r="Q41" s="11"/>
    </row>
    <row r="42" spans="5:28" x14ac:dyDescent="0.3">
      <c r="Q42" s="11"/>
    </row>
    <row r="43" spans="5:28" x14ac:dyDescent="0.3">
      <c r="Q43" s="11"/>
    </row>
    <row r="44" spans="5:28" x14ac:dyDescent="0.3">
      <c r="K44" s="11"/>
      <c r="L44" s="11"/>
      <c r="Q44" s="11"/>
    </row>
    <row r="45" spans="5:28" x14ac:dyDescent="0.3">
      <c r="K45" s="11"/>
      <c r="L45" s="11"/>
      <c r="Q45" s="11"/>
    </row>
    <row r="46" spans="5:28" x14ac:dyDescent="0.3">
      <c r="K46" s="11"/>
      <c r="L46" s="11"/>
    </row>
  </sheetData>
  <mergeCells count="18"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  <mergeCell ref="O6:P6"/>
    <mergeCell ref="L7:M7"/>
    <mergeCell ref="O7:P7"/>
    <mergeCell ref="A10:E10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3"/>
  <sheetViews>
    <sheetView showGridLines="0" view="pageBreakPreview" zoomScale="110" zoomScaleNormal="100" zoomScaleSheetLayoutView="110" workbookViewId="0">
      <selection activeCell="W28" sqref="W28"/>
    </sheetView>
  </sheetViews>
  <sheetFormatPr defaultRowHeight="18.75" x14ac:dyDescent="0.3"/>
  <cols>
    <col min="1" max="1" width="1.7109375" style="31" customWidth="1"/>
    <col min="2" max="2" width="5.85546875" style="31" customWidth="1"/>
    <col min="3" max="3" width="4.28515625" style="31" customWidth="1"/>
    <col min="4" max="5" width="6.7109375" style="31" customWidth="1"/>
    <col min="6" max="6" width="6.5703125" style="31" customWidth="1"/>
    <col min="7" max="7" width="13.7109375" style="31" customWidth="1"/>
    <col min="8" max="8" width="6.42578125" style="31" customWidth="1"/>
    <col min="9" max="9" width="6.7109375" style="31" customWidth="1"/>
    <col min="10" max="10" width="14" style="31" customWidth="1"/>
    <col min="11" max="11" width="6.28515625" style="31" customWidth="1"/>
    <col min="12" max="12" width="6.7109375" style="31" customWidth="1"/>
    <col min="13" max="13" width="13.85546875" style="31" customWidth="1"/>
    <col min="14" max="14" width="6" style="31" customWidth="1"/>
    <col min="15" max="15" width="6.85546875" style="31" customWidth="1"/>
    <col min="16" max="16" width="13.85546875" style="31" customWidth="1"/>
    <col min="17" max="17" width="1.140625" style="31" customWidth="1"/>
    <col min="18" max="18" width="14.7109375" style="31" customWidth="1"/>
    <col min="19" max="19" width="2.28515625" style="31" customWidth="1"/>
    <col min="20" max="20" width="5.140625" style="31" customWidth="1"/>
    <col min="21" max="16384" width="9.140625" style="31"/>
  </cols>
  <sheetData>
    <row r="1" spans="1:18" s="1" customFormat="1" x14ac:dyDescent="0.3">
      <c r="B1" s="32" t="s">
        <v>53</v>
      </c>
      <c r="C1" s="33">
        <v>12.7</v>
      </c>
      <c r="D1" s="32" t="s">
        <v>296</v>
      </c>
    </row>
    <row r="2" spans="1:18" s="5" customFormat="1" x14ac:dyDescent="0.3">
      <c r="B2" s="1" t="s">
        <v>172</v>
      </c>
      <c r="C2" s="33">
        <v>12.7</v>
      </c>
      <c r="D2" s="34" t="s">
        <v>297</v>
      </c>
    </row>
    <row r="3" spans="1:18" s="5" customFormat="1" ht="3" customHeight="1" x14ac:dyDescent="0.3">
      <c r="B3" s="35"/>
      <c r="C3" s="33"/>
      <c r="D3" s="35"/>
    </row>
    <row r="4" spans="1:18" s="37" customFormat="1" ht="19.5" customHeight="1" x14ac:dyDescent="0.25">
      <c r="A4" s="253" t="s">
        <v>80</v>
      </c>
      <c r="B4" s="253"/>
      <c r="C4" s="253"/>
      <c r="D4" s="260"/>
      <c r="E4" s="250" t="s">
        <v>51</v>
      </c>
      <c r="F4" s="251"/>
      <c r="G4" s="251"/>
      <c r="H4" s="251"/>
      <c r="I4" s="251"/>
      <c r="J4" s="252"/>
      <c r="K4" s="250" t="s">
        <v>50</v>
      </c>
      <c r="L4" s="251"/>
      <c r="M4" s="251"/>
      <c r="N4" s="251"/>
      <c r="O4" s="251"/>
      <c r="P4" s="252"/>
      <c r="Q4" s="85"/>
      <c r="R4" s="253" t="s">
        <v>79</v>
      </c>
    </row>
    <row r="5" spans="1:18" s="37" customFormat="1" ht="21.75" customHeight="1" x14ac:dyDescent="0.25">
      <c r="A5" s="254"/>
      <c r="B5" s="254"/>
      <c r="C5" s="254"/>
      <c r="D5" s="261"/>
      <c r="E5" s="250" t="s">
        <v>48</v>
      </c>
      <c r="F5" s="251"/>
      <c r="G5" s="252"/>
      <c r="H5" s="250" t="s">
        <v>47</v>
      </c>
      <c r="I5" s="251"/>
      <c r="J5" s="252"/>
      <c r="K5" s="250" t="s">
        <v>48</v>
      </c>
      <c r="L5" s="251"/>
      <c r="M5" s="252"/>
      <c r="N5" s="250" t="s">
        <v>47</v>
      </c>
      <c r="O5" s="251"/>
      <c r="P5" s="252"/>
      <c r="Q5" s="86"/>
      <c r="R5" s="254"/>
    </row>
    <row r="6" spans="1:18" s="37" customFormat="1" ht="19.5" customHeight="1" x14ac:dyDescent="0.25">
      <c r="A6" s="254"/>
      <c r="B6" s="254"/>
      <c r="C6" s="254"/>
      <c r="D6" s="261"/>
      <c r="E6" s="256" t="s">
        <v>46</v>
      </c>
      <c r="F6" s="257"/>
      <c r="G6" s="87" t="s">
        <v>78</v>
      </c>
      <c r="H6" s="256" t="s">
        <v>46</v>
      </c>
      <c r="I6" s="257"/>
      <c r="J6" s="87" t="s">
        <v>78</v>
      </c>
      <c r="K6" s="256" t="s">
        <v>46</v>
      </c>
      <c r="L6" s="257"/>
      <c r="M6" s="87" t="s">
        <v>78</v>
      </c>
      <c r="N6" s="256" t="s">
        <v>46</v>
      </c>
      <c r="O6" s="257"/>
      <c r="P6" s="87" t="s">
        <v>78</v>
      </c>
      <c r="Q6" s="86"/>
      <c r="R6" s="254"/>
    </row>
    <row r="7" spans="1:18" s="37" customFormat="1" ht="15.75" x14ac:dyDescent="0.25">
      <c r="A7" s="254"/>
      <c r="B7" s="254"/>
      <c r="C7" s="254"/>
      <c r="D7" s="261"/>
      <c r="E7" s="258" t="s">
        <v>44</v>
      </c>
      <c r="F7" s="259"/>
      <c r="G7" s="88" t="s">
        <v>77</v>
      </c>
      <c r="H7" s="258" t="s">
        <v>44</v>
      </c>
      <c r="I7" s="259"/>
      <c r="J7" s="88" t="s">
        <v>77</v>
      </c>
      <c r="K7" s="258" t="s">
        <v>44</v>
      </c>
      <c r="L7" s="259"/>
      <c r="M7" s="88" t="s">
        <v>77</v>
      </c>
      <c r="N7" s="258" t="s">
        <v>44</v>
      </c>
      <c r="O7" s="259"/>
      <c r="P7" s="88" t="s">
        <v>77</v>
      </c>
      <c r="Q7" s="86"/>
      <c r="R7" s="254"/>
    </row>
    <row r="8" spans="1:18" s="37" customFormat="1" ht="20.25" customHeight="1" x14ac:dyDescent="0.25">
      <c r="A8" s="254"/>
      <c r="B8" s="254"/>
      <c r="C8" s="254"/>
      <c r="D8" s="261"/>
      <c r="E8" s="87"/>
      <c r="F8" s="89"/>
      <c r="G8" s="88" t="s">
        <v>75</v>
      </c>
      <c r="H8" s="87"/>
      <c r="I8" s="87"/>
      <c r="J8" s="90" t="s">
        <v>75</v>
      </c>
      <c r="K8" s="87"/>
      <c r="L8" s="87"/>
      <c r="M8" s="88" t="s">
        <v>75</v>
      </c>
      <c r="N8" s="87"/>
      <c r="O8" s="87"/>
      <c r="P8" s="88" t="s">
        <v>75</v>
      </c>
      <c r="Q8" s="86"/>
      <c r="R8" s="254"/>
    </row>
    <row r="9" spans="1:18" s="37" customFormat="1" ht="16.5" customHeight="1" x14ac:dyDescent="0.25">
      <c r="A9" s="254"/>
      <c r="B9" s="254"/>
      <c r="C9" s="254"/>
      <c r="D9" s="261"/>
      <c r="E9" s="88" t="s">
        <v>42</v>
      </c>
      <c r="F9" s="88" t="s">
        <v>76</v>
      </c>
      <c r="G9" s="88" t="s">
        <v>4</v>
      </c>
      <c r="H9" s="88" t="s">
        <v>42</v>
      </c>
      <c r="I9" s="88" t="s">
        <v>76</v>
      </c>
      <c r="J9" s="88" t="s">
        <v>4</v>
      </c>
      <c r="K9" s="88" t="s">
        <v>42</v>
      </c>
      <c r="L9" s="88" t="s">
        <v>76</v>
      </c>
      <c r="M9" s="88" t="s">
        <v>4</v>
      </c>
      <c r="N9" s="88" t="s">
        <v>42</v>
      </c>
      <c r="O9" s="88" t="s">
        <v>76</v>
      </c>
      <c r="P9" s="88" t="s">
        <v>4</v>
      </c>
      <c r="Q9" s="67"/>
      <c r="R9" s="254"/>
    </row>
    <row r="10" spans="1:18" s="37" customFormat="1" ht="16.5" customHeight="1" x14ac:dyDescent="0.25">
      <c r="A10" s="255"/>
      <c r="B10" s="255"/>
      <c r="C10" s="255"/>
      <c r="D10" s="262"/>
      <c r="E10" s="91" t="s">
        <v>40</v>
      </c>
      <c r="F10" s="91" t="s">
        <v>39</v>
      </c>
      <c r="G10" s="91" t="s">
        <v>38</v>
      </c>
      <c r="H10" s="91" t="s">
        <v>40</v>
      </c>
      <c r="I10" s="91" t="s">
        <v>39</v>
      </c>
      <c r="J10" s="91" t="s">
        <v>38</v>
      </c>
      <c r="K10" s="91" t="s">
        <v>40</v>
      </c>
      <c r="L10" s="91" t="s">
        <v>39</v>
      </c>
      <c r="M10" s="91" t="s">
        <v>38</v>
      </c>
      <c r="N10" s="91" t="s">
        <v>40</v>
      </c>
      <c r="O10" s="91" t="s">
        <v>39</v>
      </c>
      <c r="P10" s="91" t="s">
        <v>38</v>
      </c>
      <c r="Q10" s="92"/>
      <c r="R10" s="255"/>
    </row>
    <row r="11" spans="1:18" s="11" customFormat="1" ht="24.95" customHeight="1" x14ac:dyDescent="0.3">
      <c r="A11" s="93" t="s">
        <v>74</v>
      </c>
      <c r="B11" s="94"/>
      <c r="C11" s="94"/>
      <c r="D11" s="95"/>
      <c r="E11" s="179">
        <v>82</v>
      </c>
      <c r="F11" s="179">
        <v>82</v>
      </c>
      <c r="G11" s="179">
        <v>17764</v>
      </c>
      <c r="H11" s="179">
        <v>0</v>
      </c>
      <c r="I11" s="179">
        <v>0</v>
      </c>
      <c r="J11" s="179">
        <v>0</v>
      </c>
      <c r="K11" s="179">
        <v>78</v>
      </c>
      <c r="L11" s="179">
        <v>78</v>
      </c>
      <c r="M11" s="179">
        <v>23571</v>
      </c>
      <c r="N11" s="179">
        <v>0</v>
      </c>
      <c r="O11" s="179">
        <v>0</v>
      </c>
      <c r="P11" s="179">
        <v>0</v>
      </c>
      <c r="Q11" s="96" t="s">
        <v>73</v>
      </c>
      <c r="R11" s="94"/>
    </row>
    <row r="12" spans="1:18" s="11" customFormat="1" ht="18.600000000000001" customHeight="1" x14ac:dyDescent="0.3">
      <c r="A12" s="97"/>
      <c r="B12" s="68" t="s">
        <v>72</v>
      </c>
      <c r="C12" s="67"/>
      <c r="D12" s="94"/>
      <c r="E12" s="182">
        <v>8</v>
      </c>
      <c r="F12" s="180">
        <v>8</v>
      </c>
      <c r="G12" s="180">
        <v>2510</v>
      </c>
      <c r="H12" s="180">
        <v>0</v>
      </c>
      <c r="I12" s="180">
        <v>0</v>
      </c>
      <c r="J12" s="180">
        <v>0</v>
      </c>
      <c r="K12" s="180">
        <v>2</v>
      </c>
      <c r="L12" s="180">
        <v>2</v>
      </c>
      <c r="M12" s="180">
        <v>953</v>
      </c>
      <c r="N12" s="180">
        <v>0</v>
      </c>
      <c r="O12" s="180">
        <v>0</v>
      </c>
      <c r="P12" s="180">
        <v>0</v>
      </c>
      <c r="Q12" s="86"/>
      <c r="R12" s="98" t="s">
        <v>71</v>
      </c>
    </row>
    <row r="13" spans="1:18" s="11" customFormat="1" ht="18.600000000000001" customHeight="1" x14ac:dyDescent="0.3">
      <c r="A13" s="97"/>
      <c r="B13" s="68" t="s">
        <v>203</v>
      </c>
      <c r="C13" s="86"/>
      <c r="D13" s="86"/>
      <c r="E13" s="180">
        <v>18</v>
      </c>
      <c r="F13" s="180">
        <v>18</v>
      </c>
      <c r="G13" s="180">
        <v>6304</v>
      </c>
      <c r="H13" s="180">
        <v>0</v>
      </c>
      <c r="I13" s="180">
        <v>0</v>
      </c>
      <c r="J13" s="180">
        <v>0</v>
      </c>
      <c r="K13" s="180">
        <v>57</v>
      </c>
      <c r="L13" s="180">
        <v>57</v>
      </c>
      <c r="M13" s="180">
        <v>17347</v>
      </c>
      <c r="N13" s="180">
        <v>0</v>
      </c>
      <c r="O13" s="180">
        <v>0</v>
      </c>
      <c r="P13" s="180">
        <v>0</v>
      </c>
      <c r="Q13" s="86"/>
      <c r="R13" s="86" t="s">
        <v>205</v>
      </c>
    </row>
    <row r="14" spans="1:18" s="11" customFormat="1" ht="18.600000000000001" customHeight="1" x14ac:dyDescent="0.3">
      <c r="A14" s="97"/>
      <c r="B14" s="68" t="s">
        <v>204</v>
      </c>
      <c r="C14" s="86"/>
      <c r="D14" s="86"/>
      <c r="E14" s="180">
        <v>0</v>
      </c>
      <c r="F14" s="180">
        <v>0</v>
      </c>
      <c r="G14" s="180">
        <v>0</v>
      </c>
      <c r="H14" s="180">
        <v>0</v>
      </c>
      <c r="I14" s="180">
        <v>0</v>
      </c>
      <c r="J14" s="180">
        <v>0</v>
      </c>
      <c r="K14" s="180">
        <v>8</v>
      </c>
      <c r="L14" s="180">
        <v>8</v>
      </c>
      <c r="M14" s="180">
        <v>1122</v>
      </c>
      <c r="N14" s="180">
        <v>0</v>
      </c>
      <c r="O14" s="180">
        <v>0</v>
      </c>
      <c r="P14" s="180">
        <v>0</v>
      </c>
      <c r="Q14" s="86"/>
      <c r="R14" s="86" t="s">
        <v>206</v>
      </c>
    </row>
    <row r="15" spans="1:18" s="11" customFormat="1" ht="18.600000000000001" customHeight="1" x14ac:dyDescent="0.3">
      <c r="A15" s="68"/>
      <c r="B15" s="86" t="s">
        <v>70</v>
      </c>
      <c r="C15" s="86"/>
      <c r="D15" s="99"/>
      <c r="E15" s="180">
        <v>1</v>
      </c>
      <c r="F15" s="180">
        <v>1</v>
      </c>
      <c r="G15" s="180">
        <v>260</v>
      </c>
      <c r="H15" s="180">
        <v>0</v>
      </c>
      <c r="I15" s="180">
        <v>0</v>
      </c>
      <c r="J15" s="180">
        <v>0</v>
      </c>
      <c r="K15" s="180">
        <v>2</v>
      </c>
      <c r="L15" s="180">
        <v>2</v>
      </c>
      <c r="M15" s="180">
        <v>823</v>
      </c>
      <c r="N15" s="180">
        <v>0</v>
      </c>
      <c r="O15" s="180">
        <v>0</v>
      </c>
      <c r="P15" s="180">
        <v>0</v>
      </c>
      <c r="Q15" s="86"/>
      <c r="R15" s="86" t="s">
        <v>69</v>
      </c>
    </row>
    <row r="16" spans="1:18" s="11" customFormat="1" ht="18.600000000000001" customHeight="1" x14ac:dyDescent="0.3">
      <c r="A16" s="68"/>
      <c r="B16" s="86" t="s">
        <v>68</v>
      </c>
      <c r="C16" s="86"/>
      <c r="D16" s="99"/>
      <c r="E16" s="180">
        <v>54</v>
      </c>
      <c r="F16" s="180">
        <v>54</v>
      </c>
      <c r="G16" s="180">
        <v>8648</v>
      </c>
      <c r="H16" s="180">
        <v>0</v>
      </c>
      <c r="I16" s="180">
        <v>0</v>
      </c>
      <c r="J16" s="180">
        <v>0</v>
      </c>
      <c r="K16" s="180">
        <v>8</v>
      </c>
      <c r="L16" s="180">
        <v>8</v>
      </c>
      <c r="M16" s="180">
        <v>3216</v>
      </c>
      <c r="N16" s="180">
        <v>0</v>
      </c>
      <c r="O16" s="180">
        <v>0</v>
      </c>
      <c r="P16" s="180">
        <v>0</v>
      </c>
      <c r="Q16" s="86"/>
      <c r="R16" s="86" t="s">
        <v>67</v>
      </c>
    </row>
    <row r="17" spans="1:18" s="11" customFormat="1" ht="18.600000000000001" customHeight="1" x14ac:dyDescent="0.3">
      <c r="A17" s="86"/>
      <c r="B17" s="86" t="s">
        <v>54</v>
      </c>
      <c r="C17" s="86"/>
      <c r="D17" s="99"/>
      <c r="E17" s="180">
        <v>1</v>
      </c>
      <c r="F17" s="180">
        <v>1</v>
      </c>
      <c r="G17" s="180">
        <v>42</v>
      </c>
      <c r="H17" s="180">
        <v>0</v>
      </c>
      <c r="I17" s="180">
        <v>0</v>
      </c>
      <c r="J17" s="180">
        <v>0</v>
      </c>
      <c r="K17" s="180">
        <v>1</v>
      </c>
      <c r="L17" s="180">
        <v>1</v>
      </c>
      <c r="M17" s="180">
        <v>110</v>
      </c>
      <c r="N17" s="180">
        <v>0</v>
      </c>
      <c r="O17" s="180">
        <v>0</v>
      </c>
      <c r="P17" s="180">
        <v>0</v>
      </c>
      <c r="Q17" s="86"/>
      <c r="R17" s="86" t="s">
        <v>19</v>
      </c>
    </row>
    <row r="18" spans="1:18" s="11" customFormat="1" ht="24.95" customHeight="1" x14ac:dyDescent="0.3">
      <c r="A18" s="93" t="s">
        <v>66</v>
      </c>
      <c r="B18" s="94"/>
      <c r="C18" s="94"/>
      <c r="D18" s="95"/>
      <c r="E18" s="179">
        <v>30</v>
      </c>
      <c r="F18" s="179">
        <v>30</v>
      </c>
      <c r="G18" s="179">
        <v>17070</v>
      </c>
      <c r="H18" s="179">
        <v>3</v>
      </c>
      <c r="I18" s="179">
        <v>3</v>
      </c>
      <c r="J18" s="179">
        <v>938</v>
      </c>
      <c r="K18" s="179">
        <v>18</v>
      </c>
      <c r="L18" s="179">
        <v>19</v>
      </c>
      <c r="M18" s="179">
        <v>5238</v>
      </c>
      <c r="N18" s="179">
        <v>0</v>
      </c>
      <c r="O18" s="179">
        <v>0</v>
      </c>
      <c r="P18" s="179">
        <v>0</v>
      </c>
      <c r="Q18" s="96" t="s">
        <v>65</v>
      </c>
      <c r="R18" s="94"/>
    </row>
    <row r="19" spans="1:18" s="11" customFormat="1" ht="18.600000000000001" customHeight="1" x14ac:dyDescent="0.3">
      <c r="A19" s="68"/>
      <c r="B19" s="86" t="s">
        <v>64</v>
      </c>
      <c r="C19" s="86"/>
      <c r="D19" s="99"/>
      <c r="E19" s="180">
        <v>0</v>
      </c>
      <c r="F19" s="180">
        <v>0</v>
      </c>
      <c r="G19" s="180">
        <v>0</v>
      </c>
      <c r="H19" s="180">
        <v>0</v>
      </c>
      <c r="I19" s="180">
        <v>0</v>
      </c>
      <c r="J19" s="180">
        <v>0</v>
      </c>
      <c r="K19" s="180">
        <v>0</v>
      </c>
      <c r="L19" s="180">
        <v>0</v>
      </c>
      <c r="M19" s="180">
        <v>0</v>
      </c>
      <c r="N19" s="180">
        <v>0</v>
      </c>
      <c r="O19" s="180">
        <v>0</v>
      </c>
      <c r="P19" s="180">
        <v>0</v>
      </c>
      <c r="Q19" s="86"/>
      <c r="R19" s="86" t="s">
        <v>63</v>
      </c>
    </row>
    <row r="20" spans="1:18" s="11" customFormat="1" ht="18.600000000000001" customHeight="1" x14ac:dyDescent="0.3">
      <c r="A20" s="97"/>
      <c r="B20" s="97" t="s">
        <v>62</v>
      </c>
      <c r="C20" s="97"/>
      <c r="D20" s="99"/>
      <c r="E20" s="180">
        <v>1</v>
      </c>
      <c r="F20" s="180">
        <v>1</v>
      </c>
      <c r="G20" s="180">
        <v>18</v>
      </c>
      <c r="H20" s="180">
        <v>0</v>
      </c>
      <c r="I20" s="180">
        <v>0</v>
      </c>
      <c r="J20" s="180">
        <v>0</v>
      </c>
      <c r="K20" s="180">
        <v>2</v>
      </c>
      <c r="L20" s="180">
        <v>2</v>
      </c>
      <c r="M20" s="180">
        <v>18</v>
      </c>
      <c r="N20" s="180">
        <v>0</v>
      </c>
      <c r="O20" s="180">
        <v>0</v>
      </c>
      <c r="P20" s="180">
        <v>0</v>
      </c>
      <c r="Q20" s="86"/>
      <c r="R20" s="86" t="s">
        <v>61</v>
      </c>
    </row>
    <row r="21" spans="1:18" s="11" customFormat="1" ht="18.600000000000001" customHeight="1" x14ac:dyDescent="0.3">
      <c r="A21" s="97"/>
      <c r="B21" s="97" t="s">
        <v>207</v>
      </c>
      <c r="C21" s="97"/>
      <c r="D21" s="99"/>
      <c r="E21" s="180">
        <v>0</v>
      </c>
      <c r="F21" s="180">
        <v>0</v>
      </c>
      <c r="G21" s="180">
        <v>0</v>
      </c>
      <c r="H21" s="180">
        <v>0</v>
      </c>
      <c r="I21" s="180">
        <v>0</v>
      </c>
      <c r="J21" s="180">
        <v>0</v>
      </c>
      <c r="K21" s="180">
        <v>0</v>
      </c>
      <c r="L21" s="180">
        <v>0</v>
      </c>
      <c r="M21" s="180">
        <v>0</v>
      </c>
      <c r="N21" s="180">
        <v>0</v>
      </c>
      <c r="O21" s="180">
        <v>0</v>
      </c>
      <c r="P21" s="180">
        <v>0</v>
      </c>
      <c r="Q21" s="86"/>
      <c r="R21" s="86" t="s">
        <v>208</v>
      </c>
    </row>
    <row r="22" spans="1:18" s="11" customFormat="1" ht="18.600000000000001" customHeight="1" x14ac:dyDescent="0.3">
      <c r="A22" s="68"/>
      <c r="B22" s="86" t="s">
        <v>60</v>
      </c>
      <c r="C22" s="86"/>
      <c r="D22" s="99"/>
      <c r="E22" s="180">
        <v>0</v>
      </c>
      <c r="F22" s="180">
        <v>0</v>
      </c>
      <c r="G22" s="180">
        <v>0</v>
      </c>
      <c r="H22" s="180">
        <v>0</v>
      </c>
      <c r="I22" s="180">
        <v>0</v>
      </c>
      <c r="J22" s="180">
        <v>0</v>
      </c>
      <c r="K22" s="180">
        <v>0</v>
      </c>
      <c r="L22" s="180">
        <v>0</v>
      </c>
      <c r="M22" s="180">
        <v>0</v>
      </c>
      <c r="N22" s="180">
        <v>0</v>
      </c>
      <c r="O22" s="180">
        <v>0</v>
      </c>
      <c r="P22" s="180">
        <v>0</v>
      </c>
      <c r="Q22" s="86"/>
      <c r="R22" s="86" t="s">
        <v>59</v>
      </c>
    </row>
    <row r="23" spans="1:18" s="11" customFormat="1" ht="18.600000000000001" customHeight="1" x14ac:dyDescent="0.3">
      <c r="A23" s="68"/>
      <c r="B23" s="86" t="s">
        <v>58</v>
      </c>
      <c r="C23" s="86"/>
      <c r="D23" s="99"/>
      <c r="E23" s="180">
        <v>5</v>
      </c>
      <c r="F23" s="180">
        <v>5</v>
      </c>
      <c r="G23" s="180">
        <v>13611</v>
      </c>
      <c r="H23" s="180">
        <v>2</v>
      </c>
      <c r="I23" s="180">
        <v>2</v>
      </c>
      <c r="J23" s="180">
        <v>868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86"/>
      <c r="R23" s="86" t="s">
        <v>57</v>
      </c>
    </row>
    <row r="24" spans="1:18" s="11" customFormat="1" ht="18.600000000000001" customHeight="1" x14ac:dyDescent="0.3">
      <c r="A24" s="68"/>
      <c r="B24" s="86" t="s">
        <v>56</v>
      </c>
      <c r="C24" s="86"/>
      <c r="D24" s="99"/>
      <c r="E24" s="180">
        <v>10</v>
      </c>
      <c r="F24" s="180">
        <v>10</v>
      </c>
      <c r="G24" s="180">
        <v>1766</v>
      </c>
      <c r="H24" s="180">
        <v>1</v>
      </c>
      <c r="I24" s="180">
        <v>1</v>
      </c>
      <c r="J24" s="180">
        <v>70</v>
      </c>
      <c r="K24" s="180">
        <v>2</v>
      </c>
      <c r="L24" s="180">
        <v>3</v>
      </c>
      <c r="M24" s="180">
        <v>62</v>
      </c>
      <c r="N24" s="180">
        <v>0</v>
      </c>
      <c r="O24" s="180">
        <v>0</v>
      </c>
      <c r="P24" s="180">
        <v>0</v>
      </c>
      <c r="Q24" s="86"/>
      <c r="R24" s="86" t="s">
        <v>55</v>
      </c>
    </row>
    <row r="25" spans="1:18" s="11" customFormat="1" ht="18.600000000000001" customHeight="1" x14ac:dyDescent="0.3">
      <c r="A25" s="100"/>
      <c r="B25" s="100" t="s">
        <v>54</v>
      </c>
      <c r="C25" s="100"/>
      <c r="D25" s="101"/>
      <c r="E25" s="181">
        <v>14</v>
      </c>
      <c r="F25" s="181">
        <v>14</v>
      </c>
      <c r="G25" s="181">
        <v>1675</v>
      </c>
      <c r="H25" s="181">
        <v>0</v>
      </c>
      <c r="I25" s="181">
        <v>0</v>
      </c>
      <c r="J25" s="181">
        <v>0</v>
      </c>
      <c r="K25" s="181">
        <v>14</v>
      </c>
      <c r="L25" s="181">
        <v>14</v>
      </c>
      <c r="M25" s="181">
        <v>5158</v>
      </c>
      <c r="N25" s="181">
        <v>0</v>
      </c>
      <c r="O25" s="181">
        <v>0</v>
      </c>
      <c r="P25" s="181">
        <v>0</v>
      </c>
      <c r="Q25" s="100"/>
      <c r="R25" s="100" t="s">
        <v>19</v>
      </c>
    </row>
    <row r="26" spans="1:18" s="11" customFormat="1" ht="3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1" customFormat="1" x14ac:dyDescent="0.3">
      <c r="B27" s="37" t="s">
        <v>299</v>
      </c>
      <c r="F27" s="31"/>
      <c r="G27" s="31"/>
    </row>
    <row r="28" spans="1:18" s="11" customFormat="1" ht="18" customHeight="1" x14ac:dyDescent="0.3">
      <c r="B28" s="37" t="s">
        <v>298</v>
      </c>
      <c r="F28" s="31"/>
      <c r="G28" s="31"/>
    </row>
    <row r="29" spans="1:18" s="11" customFormat="1" ht="17.25" x14ac:dyDescent="0.3"/>
    <row r="30" spans="1:18" s="11" customFormat="1" ht="17.25" x14ac:dyDescent="0.3"/>
    <row r="31" spans="1:18" s="11" customFormat="1" ht="17.25" x14ac:dyDescent="0.3"/>
    <row r="32" spans="1:18" s="11" customFormat="1" ht="17.25" x14ac:dyDescent="0.3"/>
    <row r="33" s="11" customFormat="1" ht="17.25" x14ac:dyDescent="0.3"/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T-12.1</vt:lpstr>
      <vt:lpstr>T-12.2</vt:lpstr>
      <vt:lpstr>T-12.3</vt:lpstr>
      <vt:lpstr>T-12.4</vt:lpstr>
      <vt:lpstr>T-12.5</vt:lpstr>
      <vt:lpstr>T-12.6</vt:lpstr>
      <vt:lpstr>T-12.7</vt:lpstr>
      <vt:lpstr>'T-12.1'!Print_Area</vt:lpstr>
      <vt:lpstr>'T-12.2'!Print_Area</vt:lpstr>
      <vt:lpstr>'T-12.3'!Print_Area</vt:lpstr>
      <vt:lpstr>'T-12.4'!Print_Area</vt:lpstr>
      <vt:lpstr>'T-12.5'!Print_Area</vt:lpstr>
      <vt:lpstr>'T-12.6'!Print_Area</vt:lpstr>
      <vt:lpstr>'T-12.7'!Print_Area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2019-02-22T03:32:24Z</cp:lastPrinted>
  <dcterms:created xsi:type="dcterms:W3CDTF">2004-08-20T21:28:46Z</dcterms:created>
  <dcterms:modified xsi:type="dcterms:W3CDTF">2019-05-10T07:30:20Z</dcterms:modified>
</cp:coreProperties>
</file>