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1" l="1"/>
  <c r="R33" i="1"/>
  <c r="Q33" i="1" s="1"/>
  <c r="P33" i="1"/>
  <c r="G33" i="1" s="1"/>
  <c r="O33" i="1"/>
  <c r="M33" i="1"/>
  <c r="L33" i="1"/>
  <c r="K33" i="1" s="1"/>
  <c r="J33" i="1"/>
  <c r="I33" i="1"/>
  <c r="H33" i="1"/>
  <c r="S32" i="1"/>
  <c r="R32" i="1"/>
  <c r="Q32" i="1" s="1"/>
  <c r="P32" i="1"/>
  <c r="O32" i="1"/>
  <c r="N32" i="1" s="1"/>
  <c r="M32" i="1"/>
  <c r="L32" i="1"/>
  <c r="K32" i="1"/>
  <c r="J32" i="1"/>
  <c r="I32" i="1"/>
  <c r="H32" i="1" s="1"/>
  <c r="G32" i="1"/>
  <c r="S31" i="1"/>
  <c r="R31" i="1"/>
  <c r="Q31" i="1" s="1"/>
  <c r="P31" i="1"/>
  <c r="O31" i="1"/>
  <c r="N31" i="1"/>
  <c r="M31" i="1"/>
  <c r="L31" i="1"/>
  <c r="K31" i="1" s="1"/>
  <c r="J31" i="1"/>
  <c r="G31" i="1" s="1"/>
  <c r="I31" i="1"/>
  <c r="H31" i="1" s="1"/>
  <c r="F31" i="1"/>
  <c r="S30" i="1"/>
  <c r="R30" i="1"/>
  <c r="Q30" i="1"/>
  <c r="P30" i="1"/>
  <c r="O30" i="1"/>
  <c r="N30" i="1"/>
  <c r="M30" i="1"/>
  <c r="I30" i="1"/>
  <c r="S29" i="1"/>
  <c r="R29" i="1"/>
  <c r="Q29" i="1"/>
  <c r="P29" i="1"/>
  <c r="O29" i="1"/>
  <c r="N29" i="1" s="1"/>
  <c r="M29" i="1"/>
  <c r="L29" i="1"/>
  <c r="K29" i="1" s="1"/>
  <c r="J29" i="1"/>
  <c r="G29" i="1" s="1"/>
  <c r="I29" i="1"/>
  <c r="H29" i="1"/>
  <c r="S28" i="1"/>
  <c r="Q28" i="1" s="1"/>
  <c r="R28" i="1"/>
  <c r="P28" i="1"/>
  <c r="O28" i="1"/>
  <c r="N28" i="1" s="1"/>
  <c r="M28" i="1"/>
  <c r="L28" i="1"/>
  <c r="K28" i="1"/>
  <c r="J28" i="1"/>
  <c r="I28" i="1"/>
  <c r="H28" i="1" s="1"/>
  <c r="G28" i="1"/>
  <c r="S27" i="1"/>
  <c r="R27" i="1"/>
  <c r="Q27" i="1" s="1"/>
  <c r="P27" i="1"/>
  <c r="O27" i="1"/>
  <c r="N27" i="1"/>
  <c r="M27" i="1"/>
  <c r="L27" i="1"/>
  <c r="K27" i="1"/>
  <c r="J27" i="1"/>
  <c r="G27" i="1" s="1"/>
  <c r="I27" i="1"/>
  <c r="H27" i="1" s="1"/>
  <c r="F27" i="1"/>
  <c r="E27" i="1" s="1"/>
  <c r="S26" i="1"/>
  <c r="R26" i="1"/>
  <c r="Q26" i="1"/>
  <c r="P26" i="1"/>
  <c r="O26" i="1"/>
  <c r="N26" i="1"/>
  <c r="M26" i="1"/>
  <c r="I26" i="1"/>
  <c r="S25" i="1"/>
  <c r="R25" i="1"/>
  <c r="Q25" i="1" s="1"/>
  <c r="P25" i="1"/>
  <c r="O25" i="1"/>
  <c r="N25" i="1" s="1"/>
  <c r="M25" i="1"/>
  <c r="L25" i="1"/>
  <c r="K25" i="1" s="1"/>
  <c r="J25" i="1"/>
  <c r="G25" i="1" s="1"/>
  <c r="I25" i="1"/>
  <c r="H25" i="1"/>
  <c r="S24" i="1"/>
  <c r="Q24" i="1" s="1"/>
  <c r="R24" i="1"/>
  <c r="P24" i="1"/>
  <c r="O24" i="1"/>
  <c r="N24" i="1" s="1"/>
  <c r="M24" i="1"/>
  <c r="L24" i="1"/>
  <c r="K24" i="1"/>
  <c r="J24" i="1"/>
  <c r="I24" i="1"/>
  <c r="H24" i="1" s="1"/>
  <c r="G24" i="1"/>
  <c r="S23" i="1"/>
  <c r="R23" i="1"/>
  <c r="Q23" i="1" s="1"/>
  <c r="P23" i="1"/>
  <c r="O23" i="1"/>
  <c r="N23" i="1"/>
  <c r="M23" i="1"/>
  <c r="L23" i="1"/>
  <c r="K23" i="1"/>
  <c r="J23" i="1"/>
  <c r="G23" i="1" s="1"/>
  <c r="I23" i="1"/>
  <c r="H23" i="1" s="1"/>
  <c r="F23" i="1"/>
  <c r="S22" i="1"/>
  <c r="R22" i="1"/>
  <c r="Q22" i="1"/>
  <c r="P22" i="1"/>
  <c r="O22" i="1"/>
  <c r="N22" i="1"/>
  <c r="M22" i="1"/>
  <c r="M19" i="1" s="1"/>
  <c r="L22" i="1"/>
  <c r="K22" i="1" s="1"/>
  <c r="J22" i="1"/>
  <c r="G22" i="1" s="1"/>
  <c r="I22" i="1"/>
  <c r="H22" i="1" s="1"/>
  <c r="S21" i="1"/>
  <c r="R21" i="1"/>
  <c r="Q21" i="1"/>
  <c r="P21" i="1"/>
  <c r="G21" i="1" s="1"/>
  <c r="O21" i="1"/>
  <c r="N21" i="1" s="1"/>
  <c r="M21" i="1"/>
  <c r="L21" i="1"/>
  <c r="K21" i="1" s="1"/>
  <c r="J21" i="1"/>
  <c r="I21" i="1"/>
  <c r="F21" i="1" s="1"/>
  <c r="H21" i="1"/>
  <c r="S20" i="1"/>
  <c r="R20" i="1"/>
  <c r="Q20" i="1" s="1"/>
  <c r="P20" i="1"/>
  <c r="O20" i="1"/>
  <c r="N20" i="1" s="1"/>
  <c r="M20" i="1"/>
  <c r="L20" i="1"/>
  <c r="K20" i="1"/>
  <c r="J20" i="1"/>
  <c r="I20" i="1"/>
  <c r="H20" i="1" s="1"/>
  <c r="G20" i="1"/>
  <c r="S19" i="1"/>
  <c r="R19" i="1"/>
  <c r="Q19" i="1" s="1"/>
  <c r="P19" i="1"/>
  <c r="O19" i="1"/>
  <c r="N19" i="1"/>
  <c r="J19" i="1"/>
  <c r="G19" i="1" s="1"/>
  <c r="S18" i="1"/>
  <c r="R18" i="1"/>
  <c r="Q18" i="1"/>
  <c r="P18" i="1"/>
  <c r="O18" i="1"/>
  <c r="N18" i="1"/>
  <c r="M18" i="1"/>
  <c r="K18" i="1" s="1"/>
  <c r="L18" i="1"/>
  <c r="J18" i="1"/>
  <c r="G18" i="1" s="1"/>
  <c r="I18" i="1"/>
  <c r="H18" i="1" s="1"/>
  <c r="S17" i="1"/>
  <c r="R17" i="1"/>
  <c r="Q17" i="1"/>
  <c r="P17" i="1"/>
  <c r="P14" i="1" s="1"/>
  <c r="P13" i="1" s="1"/>
  <c r="O17" i="1"/>
  <c r="M17" i="1"/>
  <c r="L17" i="1"/>
  <c r="K17" i="1" s="1"/>
  <c r="J17" i="1"/>
  <c r="G17" i="1" s="1"/>
  <c r="I17" i="1"/>
  <c r="F17" i="1" s="1"/>
  <c r="H17" i="1"/>
  <c r="S16" i="1"/>
  <c r="R16" i="1"/>
  <c r="Q16" i="1" s="1"/>
  <c r="P16" i="1"/>
  <c r="O16" i="1"/>
  <c r="N16" i="1" s="1"/>
  <c r="M16" i="1"/>
  <c r="L16" i="1"/>
  <c r="F16" i="1" s="1"/>
  <c r="E16" i="1" s="1"/>
  <c r="K16" i="1"/>
  <c r="J16" i="1"/>
  <c r="I16" i="1"/>
  <c r="H16" i="1"/>
  <c r="G16" i="1"/>
  <c r="S15" i="1"/>
  <c r="S14" i="1" s="1"/>
  <c r="S13" i="1" s="1"/>
  <c r="R15" i="1"/>
  <c r="Q15" i="1" s="1"/>
  <c r="P15" i="1"/>
  <c r="O15" i="1"/>
  <c r="O14" i="1" s="1"/>
  <c r="N15" i="1"/>
  <c r="M15" i="1"/>
  <c r="L15" i="1"/>
  <c r="K15" i="1"/>
  <c r="J15" i="1"/>
  <c r="G15" i="1" s="1"/>
  <c r="I15" i="1"/>
  <c r="H15" i="1" s="1"/>
  <c r="F15" i="1"/>
  <c r="E15" i="1" s="1"/>
  <c r="M14" i="1"/>
  <c r="M13" i="1" s="1"/>
  <c r="I14" i="1"/>
  <c r="E23" i="1" l="1"/>
  <c r="H14" i="1"/>
  <c r="O13" i="1"/>
  <c r="N13" i="1" s="1"/>
  <c r="N14" i="1"/>
  <c r="E17" i="1"/>
  <c r="E21" i="1"/>
  <c r="H30" i="1"/>
  <c r="E31" i="1"/>
  <c r="J14" i="1"/>
  <c r="R14" i="1"/>
  <c r="F18" i="1"/>
  <c r="E18" i="1" s="1"/>
  <c r="F22" i="1"/>
  <c r="E22" i="1" s="1"/>
  <c r="F26" i="1"/>
  <c r="J26" i="1"/>
  <c r="G26" i="1" s="1"/>
  <c r="J30" i="1"/>
  <c r="G30" i="1" s="1"/>
  <c r="N17" i="1"/>
  <c r="L19" i="1"/>
  <c r="K19" i="1" s="1"/>
  <c r="F25" i="1"/>
  <c r="E25" i="1" s="1"/>
  <c r="F29" i="1"/>
  <c r="E29" i="1" s="1"/>
  <c r="F33" i="1"/>
  <c r="E33" i="1" s="1"/>
  <c r="N33" i="1"/>
  <c r="L14" i="1"/>
  <c r="I19" i="1"/>
  <c r="F20" i="1"/>
  <c r="E20" i="1" s="1"/>
  <c r="F24" i="1"/>
  <c r="E24" i="1" s="1"/>
  <c r="L26" i="1"/>
  <c r="K26" i="1" s="1"/>
  <c r="F28" i="1"/>
  <c r="E28" i="1" s="1"/>
  <c r="L30" i="1"/>
  <c r="K30" i="1" s="1"/>
  <c r="F32" i="1"/>
  <c r="E32" i="1" s="1"/>
  <c r="R13" i="1" l="1"/>
  <c r="Q13" i="1" s="1"/>
  <c r="Q14" i="1"/>
  <c r="F19" i="1"/>
  <c r="E19" i="1" s="1"/>
  <c r="H19" i="1"/>
  <c r="I13" i="1"/>
  <c r="E26" i="1"/>
  <c r="G14" i="1"/>
  <c r="J13" i="1"/>
  <c r="G13" i="1" s="1"/>
  <c r="L13" i="1"/>
  <c r="K13" i="1" s="1"/>
  <c r="K14" i="1"/>
  <c r="F14" i="1"/>
  <c r="E14" i="1" s="1"/>
  <c r="H26" i="1"/>
  <c r="F30" i="1"/>
  <c r="E30" i="1" s="1"/>
  <c r="F13" i="1" l="1"/>
  <c r="E13" i="1" s="1"/>
  <c r="H13" i="1"/>
</calcChain>
</file>

<file path=xl/sharedStrings.xml><?xml version="1.0" encoding="utf-8"?>
<sst xmlns="http://schemas.openxmlformats.org/spreadsheetml/2006/main" count="104" uniqueCount="76">
  <si>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</si>
  <si>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</si>
  <si>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</si>
  <si>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</si>
  <si>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</si>
  <si>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</si>
  <si>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</si>
  <si>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</si>
  <si>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</si>
  <si>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</si>
  <si>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</si>
  <si>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</si>
  <si>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</si>
  <si>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</si>
  <si>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</si>
  <si>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</si>
  <si>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</si>
  <si>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</si>
  <si>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</si>
  <si>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</si>
  <si>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</si>
  <si>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</si>
  <si>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</si>
  <si>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</si>
  <si>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</si>
  <si>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</si>
  <si>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</si>
  <si>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</si>
  <si>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</si>
  <si>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</si>
  <si>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</si>
  <si>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</si>
  <si>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</si>
  <si>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</si>
  <si>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</si>
  <si>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</si>
  <si>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</si>
  <si>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</si>
  <si>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</si>
  <si>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</si>
  <si>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</si>
  <si>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</si>
  <si>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</si>
  <si>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</si>
  <si>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</si>
  <si>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</si>
  <si>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</si>
  <si>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</si>
  <si>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</si>
  <si>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</si>
  <si>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</si>
  <si>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</si>
  <si>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</si>
  <si>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</si>
  <si>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</si>
  <si>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</si>
  <si>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</si>
  <si>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</si>
  <si>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</si>
  <si>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</si>
  <si>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</si>
  <si>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</si>
  <si>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</si>
  <si>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</si>
  <si>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</si>
  <si>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</si>
  <si>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</si>
  <si>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</si>
  <si>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 สำนักงานตำรวจแห่งชาติ    สำนักงานพระพุทธศาสนาแห่งชาติ</t>
  </si>
  <si>
    <t xml:space="preserve">       1/  Including  Royal Thai Police Headquarters     Office of the National Buddhism  </t>
  </si>
  <si>
    <t xml:space="preserve">       ที่มา : สำนักงานเขตพื้นที่การศึกษาประถมศึกษาพะเยา  เขต 1 , 2</t>
  </si>
  <si>
    <t>Source : Phayao Primary Educational Service Area Office, Area 1 , 2</t>
  </si>
  <si>
    <t xml:space="preserve">              สำนักงานเขตพื้นที่การศึกษามัธยมศึกษาเขต 36  (พะเยา) </t>
  </si>
  <si>
    <t xml:space="preserve">            Phayao Seconary Educational Service Area Office, Area 36</t>
  </si>
  <si>
    <t xml:space="preserve">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</si>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</sst>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\ _-;\-* #,##0\ _-;_-* &quot;-&quot;\ 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8" fontId="7" fillId="0" borderId="13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/>
    <xf numFmtId="0" fontId="4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8" fontId="4" fillId="0" borderId="13" xfId="1" applyNumberFormat="1" applyFont="1" applyFill="1" applyBorder="1" applyAlignment="1">
      <alignment horizontal="right"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6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5">
          <cell r="I15">
            <v>454</v>
          </cell>
          <cell r="J15">
            <v>446</v>
          </cell>
          <cell r="L15">
            <v>341</v>
          </cell>
          <cell r="M15">
            <v>317</v>
          </cell>
        </row>
        <row r="16">
          <cell r="I16">
            <v>428</v>
          </cell>
          <cell r="J16">
            <v>408</v>
          </cell>
          <cell r="L16">
            <v>335</v>
          </cell>
          <cell r="M16">
            <v>318</v>
          </cell>
        </row>
        <row r="17">
          <cell r="I17">
            <v>0</v>
          </cell>
          <cell r="J17">
            <v>0</v>
          </cell>
          <cell r="L17">
            <v>360</v>
          </cell>
          <cell r="M17">
            <v>346</v>
          </cell>
        </row>
        <row r="18">
          <cell r="I18">
            <v>0</v>
          </cell>
          <cell r="J18">
            <v>0</v>
          </cell>
          <cell r="L18">
            <v>99</v>
          </cell>
          <cell r="M18">
            <v>89</v>
          </cell>
        </row>
        <row r="20">
          <cell r="I20">
            <v>605</v>
          </cell>
          <cell r="J20">
            <v>515</v>
          </cell>
          <cell r="L20">
            <v>272</v>
          </cell>
          <cell r="M20">
            <v>253</v>
          </cell>
        </row>
        <row r="21">
          <cell r="I21">
            <v>579</v>
          </cell>
          <cell r="J21">
            <v>514</v>
          </cell>
          <cell r="L21">
            <v>295</v>
          </cell>
          <cell r="M21">
            <v>282</v>
          </cell>
        </row>
        <row r="22">
          <cell r="I22">
            <v>605</v>
          </cell>
          <cell r="J22">
            <v>569</v>
          </cell>
          <cell r="L22">
            <v>272</v>
          </cell>
          <cell r="M22">
            <v>285</v>
          </cell>
        </row>
        <row r="23">
          <cell r="I23">
            <v>626</v>
          </cell>
          <cell r="J23">
            <v>616</v>
          </cell>
          <cell r="L23">
            <v>302</v>
          </cell>
          <cell r="M23">
            <v>287</v>
          </cell>
        </row>
        <row r="24">
          <cell r="I24">
            <v>648</v>
          </cell>
          <cell r="J24">
            <v>592</v>
          </cell>
          <cell r="L24">
            <v>280</v>
          </cell>
          <cell r="M24">
            <v>276</v>
          </cell>
        </row>
        <row r="25">
          <cell r="I25">
            <v>659</v>
          </cell>
          <cell r="J25">
            <v>581</v>
          </cell>
          <cell r="L25">
            <v>302</v>
          </cell>
          <cell r="M25">
            <v>338</v>
          </cell>
        </row>
        <row r="27">
          <cell r="I27">
            <v>189</v>
          </cell>
          <cell r="J27">
            <v>205</v>
          </cell>
          <cell r="L27">
            <v>80</v>
          </cell>
          <cell r="M27">
            <v>37</v>
          </cell>
        </row>
        <row r="28">
          <cell r="I28">
            <v>196</v>
          </cell>
          <cell r="J28">
            <v>165</v>
          </cell>
          <cell r="L28">
            <v>85</v>
          </cell>
          <cell r="M28">
            <v>40</v>
          </cell>
        </row>
        <row r="29">
          <cell r="I29">
            <v>218</v>
          </cell>
          <cell r="J29">
            <v>172</v>
          </cell>
          <cell r="L29">
            <v>95</v>
          </cell>
          <cell r="M29">
            <v>37</v>
          </cell>
        </row>
        <row r="31">
          <cell r="I31">
            <v>0</v>
          </cell>
          <cell r="J31">
            <v>0</v>
          </cell>
          <cell r="L31">
            <v>80</v>
          </cell>
          <cell r="M31">
            <v>50</v>
          </cell>
        </row>
        <row r="32">
          <cell r="I32">
            <v>0</v>
          </cell>
          <cell r="J32">
            <v>0</v>
          </cell>
          <cell r="L32">
            <v>74</v>
          </cell>
          <cell r="M32">
            <v>57</v>
          </cell>
        </row>
        <row r="33">
          <cell r="I33">
            <v>0</v>
          </cell>
          <cell r="J33">
            <v>0</v>
          </cell>
          <cell r="L33">
            <v>89</v>
          </cell>
          <cell r="M33">
            <v>56</v>
          </cell>
        </row>
      </sheetData>
      <sheetData sheetId="30">
        <row r="15">
          <cell r="I15">
            <v>778</v>
          </cell>
          <cell r="J15">
            <v>691</v>
          </cell>
          <cell r="L15">
            <v>152</v>
          </cell>
          <cell r="M15">
            <v>124</v>
          </cell>
        </row>
        <row r="16">
          <cell r="I16">
            <v>808</v>
          </cell>
          <cell r="J16">
            <v>733</v>
          </cell>
          <cell r="L16">
            <v>122</v>
          </cell>
          <cell r="M16">
            <v>137</v>
          </cell>
        </row>
        <row r="17">
          <cell r="L17">
            <v>132</v>
          </cell>
          <cell r="M17">
            <v>157</v>
          </cell>
        </row>
        <row r="20">
          <cell r="I20">
            <v>953</v>
          </cell>
          <cell r="J20">
            <v>819</v>
          </cell>
          <cell r="L20">
            <v>130</v>
          </cell>
          <cell r="M20">
            <v>126</v>
          </cell>
        </row>
        <row r="21">
          <cell r="I21">
            <v>986</v>
          </cell>
          <cell r="J21">
            <v>855</v>
          </cell>
          <cell r="L21">
            <v>143</v>
          </cell>
          <cell r="M21">
            <v>144</v>
          </cell>
        </row>
        <row r="22">
          <cell r="I22">
            <v>977</v>
          </cell>
          <cell r="J22">
            <v>906</v>
          </cell>
          <cell r="L22">
            <v>129</v>
          </cell>
          <cell r="M22">
            <v>129</v>
          </cell>
        </row>
        <row r="23">
          <cell r="I23">
            <v>978</v>
          </cell>
          <cell r="J23">
            <v>887</v>
          </cell>
          <cell r="L23">
            <v>147</v>
          </cell>
          <cell r="M23">
            <v>158</v>
          </cell>
        </row>
        <row r="24">
          <cell r="I24">
            <v>971</v>
          </cell>
          <cell r="J24">
            <v>930</v>
          </cell>
          <cell r="L24">
            <v>131</v>
          </cell>
          <cell r="M24">
            <v>141</v>
          </cell>
        </row>
        <row r="25">
          <cell r="I25">
            <v>1031</v>
          </cell>
          <cell r="J25">
            <v>978</v>
          </cell>
          <cell r="L25">
            <v>148</v>
          </cell>
          <cell r="M25">
            <v>154</v>
          </cell>
        </row>
        <row r="27">
          <cell r="I27">
            <v>302</v>
          </cell>
          <cell r="J27">
            <v>280</v>
          </cell>
          <cell r="L27">
            <v>10</v>
          </cell>
          <cell r="M27">
            <v>12</v>
          </cell>
        </row>
        <row r="28">
          <cell r="I28">
            <v>303</v>
          </cell>
          <cell r="J28">
            <v>294</v>
          </cell>
          <cell r="L28">
            <v>25</v>
          </cell>
          <cell r="M28">
            <v>24</v>
          </cell>
        </row>
        <row r="29">
          <cell r="I29">
            <v>301</v>
          </cell>
          <cell r="J29">
            <v>298</v>
          </cell>
          <cell r="L29">
            <v>27</v>
          </cell>
          <cell r="M29">
            <v>20</v>
          </cell>
        </row>
        <row r="31">
          <cell r="L31">
            <v>7</v>
          </cell>
          <cell r="M31">
            <v>9</v>
          </cell>
        </row>
        <row r="32">
          <cell r="L32">
            <v>16</v>
          </cell>
          <cell r="M32">
            <v>16</v>
          </cell>
        </row>
        <row r="33">
          <cell r="L33">
            <v>21</v>
          </cell>
          <cell r="M33">
            <v>20</v>
          </cell>
        </row>
      </sheetData>
      <sheetData sheetId="31">
        <row r="27">
          <cell r="I27">
            <v>1211</v>
          </cell>
          <cell r="J27">
            <v>1398</v>
          </cell>
        </row>
        <row r="28">
          <cell r="I28">
            <v>1224</v>
          </cell>
          <cell r="J28">
            <v>1440</v>
          </cell>
        </row>
        <row r="29">
          <cell r="I29">
            <v>1224</v>
          </cell>
          <cell r="J29">
            <v>1366</v>
          </cell>
        </row>
        <row r="31">
          <cell r="I31">
            <v>1095</v>
          </cell>
          <cell r="J31">
            <v>1489</v>
          </cell>
        </row>
        <row r="32">
          <cell r="I32">
            <v>1087</v>
          </cell>
          <cell r="J32">
            <v>1547</v>
          </cell>
        </row>
        <row r="33">
          <cell r="I33">
            <v>1121</v>
          </cell>
          <cell r="J33">
            <v>1615</v>
          </cell>
        </row>
      </sheetData>
      <sheetData sheetId="32">
        <row r="15">
          <cell r="O15">
            <v>261</v>
          </cell>
          <cell r="P15">
            <v>259</v>
          </cell>
        </row>
        <row r="16">
          <cell r="O16">
            <v>253</v>
          </cell>
          <cell r="P16">
            <v>198</v>
          </cell>
        </row>
        <row r="17">
          <cell r="O17">
            <v>214</v>
          </cell>
          <cell r="P17">
            <v>205</v>
          </cell>
        </row>
        <row r="18">
          <cell r="O18">
            <v>0</v>
          </cell>
          <cell r="P18">
            <v>0</v>
          </cell>
        </row>
        <row r="19">
          <cell r="O19">
            <v>829</v>
          </cell>
          <cell r="P19">
            <v>765</v>
          </cell>
        </row>
        <row r="20">
          <cell r="O20">
            <v>161</v>
          </cell>
          <cell r="P20">
            <v>141</v>
          </cell>
        </row>
        <row r="21">
          <cell r="O21">
            <v>132</v>
          </cell>
          <cell r="P21">
            <v>113</v>
          </cell>
        </row>
        <row r="22">
          <cell r="O22">
            <v>153</v>
          </cell>
          <cell r="P22">
            <v>116</v>
          </cell>
        </row>
        <row r="23">
          <cell r="O23">
            <v>131</v>
          </cell>
          <cell r="P23">
            <v>127</v>
          </cell>
        </row>
        <row r="24">
          <cell r="O24">
            <v>127</v>
          </cell>
          <cell r="P24">
            <v>123</v>
          </cell>
        </row>
        <row r="25">
          <cell r="O25">
            <v>125</v>
          </cell>
          <cell r="P25">
            <v>145</v>
          </cell>
        </row>
        <row r="26">
          <cell r="O26">
            <v>256</v>
          </cell>
          <cell r="P26">
            <v>236</v>
          </cell>
        </row>
        <row r="27">
          <cell r="O27">
            <v>91</v>
          </cell>
          <cell r="P27">
            <v>87</v>
          </cell>
        </row>
        <row r="28">
          <cell r="O28">
            <v>85</v>
          </cell>
          <cell r="P28">
            <v>79</v>
          </cell>
        </row>
        <row r="29">
          <cell r="O29">
            <v>80</v>
          </cell>
          <cell r="P29">
            <v>70</v>
          </cell>
        </row>
        <row r="30">
          <cell r="O30">
            <v>100</v>
          </cell>
          <cell r="P30">
            <v>141</v>
          </cell>
        </row>
        <row r="31">
          <cell r="O31">
            <v>25</v>
          </cell>
          <cell r="P31">
            <v>56</v>
          </cell>
        </row>
        <row r="32">
          <cell r="O32">
            <v>47</v>
          </cell>
          <cell r="P32">
            <v>36</v>
          </cell>
        </row>
        <row r="33">
          <cell r="O33">
            <v>28</v>
          </cell>
          <cell r="P33">
            <v>49</v>
          </cell>
        </row>
      </sheetData>
      <sheetData sheetId="33">
        <row r="15">
          <cell r="R15">
            <v>8</v>
          </cell>
          <cell r="S15">
            <v>11</v>
          </cell>
        </row>
        <row r="16">
          <cell r="R16">
            <v>7</v>
          </cell>
          <cell r="S16">
            <v>5</v>
          </cell>
        </row>
        <row r="17">
          <cell r="R17">
            <v>0</v>
          </cell>
          <cell r="S17">
            <v>0</v>
          </cell>
        </row>
        <row r="18">
          <cell r="R18">
            <v>0</v>
          </cell>
          <cell r="S18">
            <v>0</v>
          </cell>
        </row>
        <row r="19">
          <cell r="R19">
            <v>51</v>
          </cell>
          <cell r="S19">
            <v>38</v>
          </cell>
        </row>
        <row r="20">
          <cell r="R20">
            <v>4</v>
          </cell>
          <cell r="S20">
            <v>5</v>
          </cell>
        </row>
        <row r="21">
          <cell r="R21">
            <v>10</v>
          </cell>
          <cell r="S21">
            <v>4</v>
          </cell>
        </row>
        <row r="22">
          <cell r="R22">
            <v>7</v>
          </cell>
          <cell r="S22">
            <v>8</v>
          </cell>
        </row>
        <row r="23">
          <cell r="R23">
            <v>10</v>
          </cell>
          <cell r="S23">
            <v>2</v>
          </cell>
        </row>
        <row r="24">
          <cell r="R24">
            <v>7</v>
          </cell>
          <cell r="S24">
            <v>7</v>
          </cell>
        </row>
        <row r="25">
          <cell r="R25">
            <v>13</v>
          </cell>
          <cell r="S25">
            <v>12</v>
          </cell>
        </row>
        <row r="26">
          <cell r="R26">
            <v>0</v>
          </cell>
          <cell r="S26">
            <v>0</v>
          </cell>
        </row>
        <row r="30">
          <cell r="R30">
            <v>0</v>
          </cell>
          <cell r="S30">
            <v>0</v>
          </cell>
        </row>
      </sheetData>
      <sheetData sheetId="34">
        <row r="19">
          <cell r="R19">
            <v>0</v>
          </cell>
          <cell r="S19">
            <v>0</v>
          </cell>
        </row>
        <row r="26">
          <cell r="R26">
            <v>628</v>
          </cell>
          <cell r="S26">
            <v>0</v>
          </cell>
        </row>
        <row r="27">
          <cell r="R27">
            <v>215</v>
          </cell>
        </row>
        <row r="28">
          <cell r="R28">
            <v>213</v>
          </cell>
        </row>
        <row r="29">
          <cell r="R29">
            <v>200</v>
          </cell>
        </row>
        <row r="30">
          <cell r="R30">
            <v>275</v>
          </cell>
          <cell r="S30">
            <v>0</v>
          </cell>
        </row>
        <row r="31">
          <cell r="R31">
            <v>110</v>
          </cell>
        </row>
        <row r="32">
          <cell r="R32">
            <v>97</v>
          </cell>
        </row>
        <row r="33">
          <cell r="R33">
            <v>68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1"/>
  <sheetViews>
    <sheetView showGridLines="0" tabSelected="1" workbookViewId="0">
      <selection activeCell="H6" sqref="H6:J6"/>
    </sheetView>
  </sheetViews>
  <sheetFormatPr defaultRowHeight="21.75" x14ac:dyDescent="0.5"/>
  <cols>
    <col min="1" max="1" width="1.7109375" style="3" customWidth="1"/>
    <col min="2" max="2" width="5.42578125" style="3" customWidth="1"/>
    <col min="3" max="3" width="3.85546875" style="3" customWidth="1"/>
    <col min="4" max="4" width="2.28515625" style="3" customWidth="1"/>
    <col min="5" max="10" width="8.140625" style="3" customWidth="1"/>
    <col min="11" max="19" width="6.7109375" style="3" customWidth="1"/>
    <col min="20" max="20" width="15.85546875" style="3" customWidth="1"/>
    <col min="21" max="16384" width="9.140625" style="3"/>
  </cols>
  <sheetData>
    <row r="1" spans="1:20" s="1" customFormat="1" ht="21" customHeight="1" x14ac:dyDescent="0.5">
      <c r="B1" s="1" t="s">
        <v>0</v>
      </c>
      <c r="C1" s="2">
        <v>3.5</v>
      </c>
      <c r="D1" s="1" t="s">
        <v>1</v>
      </c>
    </row>
    <row r="2" spans="1:20" s="1" customFormat="1" ht="21" customHeight="1" x14ac:dyDescent="0.5">
      <c r="B2" s="1" t="s">
        <v>2</v>
      </c>
      <c r="C2" s="2">
        <v>3.5</v>
      </c>
      <c r="D2" s="1" t="s">
        <v>3</v>
      </c>
    </row>
    <row r="3" spans="1:20" ht="3" customHeight="1" x14ac:dyDescent="0.5"/>
    <row r="4" spans="1:20" s="12" customFormat="1" ht="14.25" customHeight="1" x14ac:dyDescent="0.4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</row>
    <row r="5" spans="1:20" s="12" customFormat="1" ht="14.25" customHeight="1" x14ac:dyDescent="0.45">
      <c r="A5" s="13"/>
      <c r="B5" s="13"/>
      <c r="C5" s="13"/>
      <c r="D5" s="14"/>
      <c r="E5" s="15"/>
      <c r="F5" s="16"/>
      <c r="G5" s="17"/>
      <c r="H5" s="18"/>
      <c r="I5" s="19"/>
      <c r="J5" s="20"/>
      <c r="K5" s="21" t="s">
        <v>7</v>
      </c>
      <c r="L5" s="22"/>
      <c r="M5" s="23"/>
      <c r="N5" s="24"/>
      <c r="O5" s="7"/>
      <c r="P5" s="25"/>
      <c r="Q5" s="16"/>
      <c r="R5" s="16"/>
      <c r="S5" s="16"/>
      <c r="T5" s="26"/>
    </row>
    <row r="6" spans="1:20" s="12" customFormat="1" ht="14.25" customHeight="1" x14ac:dyDescent="0.45">
      <c r="A6" s="13"/>
      <c r="B6" s="13"/>
      <c r="C6" s="13"/>
      <c r="D6" s="14"/>
      <c r="E6" s="27" t="s">
        <v>8</v>
      </c>
      <c r="F6" s="28"/>
      <c r="G6" s="29"/>
      <c r="H6" s="30" t="s">
        <v>9</v>
      </c>
      <c r="I6" s="31"/>
      <c r="J6" s="32"/>
      <c r="K6" s="30" t="s">
        <v>10</v>
      </c>
      <c r="L6" s="31"/>
      <c r="M6" s="32"/>
      <c r="N6" s="30" t="s">
        <v>11</v>
      </c>
      <c r="O6" s="31"/>
      <c r="P6" s="32"/>
      <c r="Q6" s="28"/>
      <c r="R6" s="28"/>
      <c r="S6" s="28"/>
      <c r="T6" s="26"/>
    </row>
    <row r="7" spans="1:20" s="12" customFormat="1" ht="14.25" customHeight="1" x14ac:dyDescent="0.45">
      <c r="A7" s="13"/>
      <c r="B7" s="13"/>
      <c r="C7" s="13"/>
      <c r="D7" s="14"/>
      <c r="E7" s="27" t="s">
        <v>12</v>
      </c>
      <c r="F7" s="28"/>
      <c r="G7" s="29"/>
      <c r="H7" s="30" t="s">
        <v>13</v>
      </c>
      <c r="I7" s="31"/>
      <c r="J7" s="32"/>
      <c r="K7" s="30" t="s">
        <v>14</v>
      </c>
      <c r="L7" s="31"/>
      <c r="M7" s="32"/>
      <c r="N7" s="30" t="s">
        <v>15</v>
      </c>
      <c r="O7" s="31"/>
      <c r="P7" s="32"/>
      <c r="Q7" s="31" t="s">
        <v>16</v>
      </c>
      <c r="R7" s="31"/>
      <c r="S7" s="31"/>
      <c r="T7" s="26"/>
    </row>
    <row r="8" spans="1:20" s="12" customFormat="1" ht="14.25" customHeight="1" x14ac:dyDescent="0.45">
      <c r="A8" s="13"/>
      <c r="B8" s="13"/>
      <c r="C8" s="13"/>
      <c r="D8" s="14"/>
      <c r="E8" s="15"/>
      <c r="F8" s="16"/>
      <c r="G8" s="17"/>
      <c r="H8" s="30" t="s">
        <v>17</v>
      </c>
      <c r="I8" s="31"/>
      <c r="J8" s="32"/>
      <c r="K8" s="30" t="s">
        <v>18</v>
      </c>
      <c r="L8" s="31"/>
      <c r="M8" s="32"/>
      <c r="N8" s="30" t="s">
        <v>19</v>
      </c>
      <c r="O8" s="31"/>
      <c r="P8" s="32"/>
      <c r="Q8" s="31" t="s">
        <v>20</v>
      </c>
      <c r="R8" s="31"/>
      <c r="S8" s="31"/>
      <c r="T8" s="26"/>
    </row>
    <row r="9" spans="1:20" s="12" customFormat="1" ht="14.25" customHeight="1" x14ac:dyDescent="0.45">
      <c r="A9" s="13"/>
      <c r="B9" s="13"/>
      <c r="C9" s="13"/>
      <c r="D9" s="14"/>
      <c r="E9" s="33"/>
      <c r="F9" s="34"/>
      <c r="G9" s="35"/>
      <c r="H9" s="36" t="s">
        <v>21</v>
      </c>
      <c r="I9" s="37"/>
      <c r="J9" s="38"/>
      <c r="K9" s="36" t="s">
        <v>21</v>
      </c>
      <c r="L9" s="37"/>
      <c r="M9" s="38"/>
      <c r="N9" s="30" t="s">
        <v>22</v>
      </c>
      <c r="O9" s="31"/>
      <c r="P9" s="32"/>
      <c r="Q9" s="34"/>
      <c r="R9" s="34"/>
      <c r="S9" s="34"/>
      <c r="T9" s="26"/>
    </row>
    <row r="10" spans="1:20" s="12" customFormat="1" ht="12.75" customHeight="1" x14ac:dyDescent="0.45">
      <c r="A10" s="13"/>
      <c r="B10" s="13"/>
      <c r="C10" s="13"/>
      <c r="D10" s="14"/>
      <c r="E10" s="39" t="s">
        <v>8</v>
      </c>
      <c r="F10" s="40" t="s">
        <v>23</v>
      </c>
      <c r="G10" s="41" t="s">
        <v>24</v>
      </c>
      <c r="H10" s="39" t="s">
        <v>8</v>
      </c>
      <c r="I10" s="39" t="s">
        <v>23</v>
      </c>
      <c r="J10" s="41" t="s">
        <v>24</v>
      </c>
      <c r="K10" s="39" t="s">
        <v>8</v>
      </c>
      <c r="L10" s="39" t="s">
        <v>23</v>
      </c>
      <c r="M10" s="41" t="s">
        <v>24</v>
      </c>
      <c r="N10" s="39" t="s">
        <v>8</v>
      </c>
      <c r="O10" s="39" t="s">
        <v>23</v>
      </c>
      <c r="P10" s="39" t="s">
        <v>24</v>
      </c>
      <c r="Q10" s="39" t="s">
        <v>8</v>
      </c>
      <c r="R10" s="39" t="s">
        <v>23</v>
      </c>
      <c r="S10" s="42" t="s">
        <v>24</v>
      </c>
      <c r="T10" s="26"/>
    </row>
    <row r="11" spans="1:20" s="12" customFormat="1" ht="12.75" customHeight="1" x14ac:dyDescent="0.45">
      <c r="A11" s="43"/>
      <c r="B11" s="43"/>
      <c r="C11" s="43"/>
      <c r="D11" s="44"/>
      <c r="E11" s="45" t="s">
        <v>12</v>
      </c>
      <c r="F11" s="46" t="s">
        <v>25</v>
      </c>
      <c r="G11" s="46" t="s">
        <v>26</v>
      </c>
      <c r="H11" s="45" t="s">
        <v>12</v>
      </c>
      <c r="I11" s="45" t="s">
        <v>25</v>
      </c>
      <c r="J11" s="46" t="s">
        <v>26</v>
      </c>
      <c r="K11" s="45" t="s">
        <v>12</v>
      </c>
      <c r="L11" s="45" t="s">
        <v>25</v>
      </c>
      <c r="M11" s="46" t="s">
        <v>26</v>
      </c>
      <c r="N11" s="45" t="s">
        <v>12</v>
      </c>
      <c r="O11" s="45" t="s">
        <v>25</v>
      </c>
      <c r="P11" s="46" t="s">
        <v>26</v>
      </c>
      <c r="Q11" s="45" t="s">
        <v>12</v>
      </c>
      <c r="R11" s="45" t="s">
        <v>25</v>
      </c>
      <c r="S11" s="47" t="s">
        <v>26</v>
      </c>
      <c r="T11" s="48"/>
    </row>
    <row r="12" spans="1:20" s="12" customFormat="1" ht="3" customHeight="1" x14ac:dyDescent="0.45">
      <c r="A12" s="49"/>
      <c r="B12" s="49"/>
      <c r="C12" s="49"/>
      <c r="D12" s="50"/>
      <c r="E12" s="51"/>
      <c r="F12" s="41"/>
      <c r="G12" s="41"/>
      <c r="H12" s="51"/>
      <c r="I12" s="51"/>
      <c r="J12" s="41"/>
      <c r="K12" s="51"/>
      <c r="L12" s="51"/>
      <c r="M12" s="41"/>
      <c r="N12" s="51"/>
      <c r="O12" s="51"/>
      <c r="P12" s="41"/>
      <c r="Q12" s="51"/>
      <c r="R12" s="51"/>
      <c r="S12" s="42"/>
      <c r="T12" s="24"/>
    </row>
    <row r="13" spans="1:20" s="56" customFormat="1" ht="15.75" customHeight="1" x14ac:dyDescent="0.45">
      <c r="A13" s="52" t="s">
        <v>27</v>
      </c>
      <c r="B13" s="52"/>
      <c r="C13" s="52"/>
      <c r="D13" s="53"/>
      <c r="E13" s="54">
        <f t="shared" ref="E13:E33" si="0">SUM(F13:G13)</f>
        <v>55746</v>
      </c>
      <c r="F13" s="54">
        <f t="shared" ref="F13:G33" si="1">SUM(I13,L13,O13,R13)</f>
        <v>28140</v>
      </c>
      <c r="G13" s="54">
        <f t="shared" si="1"/>
        <v>27606</v>
      </c>
      <c r="H13" s="54">
        <f t="shared" ref="H13:H33" si="2">SUM(I13:J13)</f>
        <v>41866</v>
      </c>
      <c r="I13" s="54">
        <f>SUM(I14,I19,I26,I30)</f>
        <v>20557</v>
      </c>
      <c r="J13" s="54">
        <f>SUM(J14,J19,J26,J30)</f>
        <v>21309</v>
      </c>
      <c r="K13" s="54">
        <f t="shared" ref="K13:K33" si="3">SUM(L13:M13)</f>
        <v>9140</v>
      </c>
      <c r="L13" s="54">
        <f>SUM(L14,L19,L26,L30)</f>
        <v>4701</v>
      </c>
      <c r="M13" s="54">
        <f>SUM(M14,M19,M26,M30)</f>
        <v>4439</v>
      </c>
      <c r="N13" s="54">
        <f t="shared" ref="N13:N33" si="4">SUM(O13:P13)</f>
        <v>3717</v>
      </c>
      <c r="O13" s="54">
        <f>SUM(O14,O19,O26,O30)</f>
        <v>1913</v>
      </c>
      <c r="P13" s="54">
        <f>SUM(P14,P19,P26,P30)</f>
        <v>1804</v>
      </c>
      <c r="Q13" s="54">
        <f t="shared" ref="Q13:Q33" si="5">SUM(R13:S13)</f>
        <v>1023</v>
      </c>
      <c r="R13" s="54">
        <f>SUM(R14,R19,R26,R30)</f>
        <v>969</v>
      </c>
      <c r="S13" s="54">
        <f>SUM(S14,S19,S26,S30)</f>
        <v>54</v>
      </c>
      <c r="T13" s="55" t="s">
        <v>12</v>
      </c>
    </row>
    <row r="14" spans="1:20" s="60" customFormat="1" ht="15.75" customHeight="1" x14ac:dyDescent="0.45">
      <c r="A14" s="57" t="s">
        <v>28</v>
      </c>
      <c r="B14" s="55"/>
      <c r="C14" s="55"/>
      <c r="D14" s="58"/>
      <c r="E14" s="54">
        <f t="shared" si="0"/>
        <v>9196</v>
      </c>
      <c r="F14" s="54">
        <f t="shared" si="1"/>
        <v>4752</v>
      </c>
      <c r="G14" s="54">
        <f t="shared" si="1"/>
        <v>4444</v>
      </c>
      <c r="H14" s="54">
        <f t="shared" si="2"/>
        <v>4746</v>
      </c>
      <c r="I14" s="54">
        <f>SUM(I15:I18)</f>
        <v>2468</v>
      </c>
      <c r="J14" s="54">
        <f>SUM(J15:J18)</f>
        <v>2278</v>
      </c>
      <c r="K14" s="54">
        <f t="shared" si="3"/>
        <v>3029</v>
      </c>
      <c r="L14" s="54">
        <f>SUM(L15:L18)</f>
        <v>1541</v>
      </c>
      <c r="M14" s="54">
        <f>SUM(M15:M18)</f>
        <v>1488</v>
      </c>
      <c r="N14" s="54">
        <f t="shared" si="4"/>
        <v>1390</v>
      </c>
      <c r="O14" s="54">
        <f>SUM(O15:O18)</f>
        <v>728</v>
      </c>
      <c r="P14" s="54">
        <f>SUM(P15:P18)</f>
        <v>662</v>
      </c>
      <c r="Q14" s="54">
        <f t="shared" si="5"/>
        <v>31</v>
      </c>
      <c r="R14" s="54">
        <f>SUM(R15:R18)</f>
        <v>15</v>
      </c>
      <c r="S14" s="54">
        <f>SUM(S15:S18)</f>
        <v>16</v>
      </c>
      <c r="T14" s="59" t="s">
        <v>29</v>
      </c>
    </row>
    <row r="15" spans="1:20" s="67" customFormat="1" ht="15.75" customHeight="1" x14ac:dyDescent="0.45">
      <c r="A15" s="61" t="s">
        <v>30</v>
      </c>
      <c r="B15" s="62"/>
      <c r="C15" s="63"/>
      <c r="D15" s="64"/>
      <c r="E15" s="65">
        <f t="shared" si="0"/>
        <v>3842</v>
      </c>
      <c r="F15" s="66">
        <f t="shared" si="1"/>
        <v>1994</v>
      </c>
      <c r="G15" s="66">
        <f t="shared" si="1"/>
        <v>1848</v>
      </c>
      <c r="H15" s="65">
        <f t="shared" si="2"/>
        <v>2369</v>
      </c>
      <c r="I15" s="65">
        <f>'[1]3.5สพป.เขต1'!I15+'[1]3.5สพป.เขต2'!I15+'[1]3.5สพม.36'!I15</f>
        <v>1232</v>
      </c>
      <c r="J15" s="65">
        <f>'[1]3.5สพป.เขต1'!J15+'[1]3.5สพป.เขต2'!J15+'[1]3.5สพม.36'!J15</f>
        <v>1137</v>
      </c>
      <c r="K15" s="65">
        <f t="shared" si="3"/>
        <v>934</v>
      </c>
      <c r="L15" s="65">
        <f>'[1]3.5สพป.เขต1'!L15+'[1]3.5สพป.เขต2'!L15</f>
        <v>493</v>
      </c>
      <c r="M15" s="65">
        <f>'[1]3.5สพป.เขต1'!M15+'[1]3.5สพป.เขต2'!M15</f>
        <v>441</v>
      </c>
      <c r="N15" s="65">
        <f t="shared" si="4"/>
        <v>520</v>
      </c>
      <c r="O15" s="65">
        <f>'[1]3.5ท้องถิ่น'!O15</f>
        <v>261</v>
      </c>
      <c r="P15" s="65">
        <f>'[1]3.5ท้องถิ่น'!P15</f>
        <v>259</v>
      </c>
      <c r="Q15" s="65">
        <f t="shared" si="5"/>
        <v>19</v>
      </c>
      <c r="R15" s="65">
        <f>'[1]3.5ตำรวจ'!R15+'[1]3.5พระพุทธ'!R15</f>
        <v>8</v>
      </c>
      <c r="S15" s="65">
        <f>'[1]3.5ตำรวจ'!S15+'[1]3.5พระพุทธ'!S15</f>
        <v>11</v>
      </c>
      <c r="T15" s="61" t="s">
        <v>31</v>
      </c>
    </row>
    <row r="16" spans="1:20" s="67" customFormat="1" ht="15.75" customHeight="1" x14ac:dyDescent="0.45">
      <c r="A16" s="61" t="s">
        <v>32</v>
      </c>
      <c r="B16" s="62"/>
      <c r="C16" s="63"/>
      <c r="D16" s="64"/>
      <c r="E16" s="65">
        <f t="shared" si="0"/>
        <v>3752</v>
      </c>
      <c r="F16" s="66">
        <f t="shared" si="1"/>
        <v>1953</v>
      </c>
      <c r="G16" s="66">
        <f t="shared" si="1"/>
        <v>1799</v>
      </c>
      <c r="H16" s="65">
        <f t="shared" si="2"/>
        <v>2377</v>
      </c>
      <c r="I16" s="65">
        <f>'[1]3.5สพป.เขต1'!I16+'[1]3.5สพป.เขต2'!I16+'[1]3.5สพม.36'!I16</f>
        <v>1236</v>
      </c>
      <c r="J16" s="65">
        <f>'[1]3.5สพป.เขต1'!J16+'[1]3.5สพป.เขต2'!J16+'[1]3.5สพม.36'!J16</f>
        <v>1141</v>
      </c>
      <c r="K16" s="65">
        <f t="shared" si="3"/>
        <v>912</v>
      </c>
      <c r="L16" s="65">
        <f>'[1]3.5สพป.เขต1'!L16+'[1]3.5สพป.เขต2'!L16</f>
        <v>457</v>
      </c>
      <c r="M16" s="65">
        <f>'[1]3.5สพป.เขต1'!M16+'[1]3.5สพป.เขต2'!M16</f>
        <v>455</v>
      </c>
      <c r="N16" s="65">
        <f t="shared" si="4"/>
        <v>451</v>
      </c>
      <c r="O16" s="65">
        <f>'[1]3.5ท้องถิ่น'!O16</f>
        <v>253</v>
      </c>
      <c r="P16" s="65">
        <f>'[1]3.5ท้องถิ่น'!P16</f>
        <v>198</v>
      </c>
      <c r="Q16" s="65">
        <f t="shared" si="5"/>
        <v>12</v>
      </c>
      <c r="R16" s="65">
        <f>'[1]3.5ตำรวจ'!R16+'[1]3.5พระพุทธ'!R16</f>
        <v>7</v>
      </c>
      <c r="S16" s="65">
        <f>'[1]3.5ตำรวจ'!S16+'[1]3.5พระพุทธ'!S16</f>
        <v>5</v>
      </c>
      <c r="T16" s="61" t="s">
        <v>33</v>
      </c>
    </row>
    <row r="17" spans="1:20" s="67" customFormat="1" ht="15.75" customHeight="1" x14ac:dyDescent="0.45">
      <c r="A17" s="61" t="s">
        <v>34</v>
      </c>
      <c r="B17" s="62"/>
      <c r="C17" s="63"/>
      <c r="D17" s="64"/>
      <c r="E17" s="65">
        <f t="shared" si="0"/>
        <v>1414</v>
      </c>
      <c r="F17" s="66">
        <f t="shared" si="1"/>
        <v>706</v>
      </c>
      <c r="G17" s="66">
        <f t="shared" si="1"/>
        <v>708</v>
      </c>
      <c r="H17" s="65">
        <f t="shared" si="2"/>
        <v>0</v>
      </c>
      <c r="I17" s="65">
        <f>'[1]3.5สพป.เขต1'!I17+'[1]3.5สพป.เขต2'!I17+'[1]3.5สพม.36'!I17</f>
        <v>0</v>
      </c>
      <c r="J17" s="65">
        <f>'[1]3.5สพป.เขต1'!J17+'[1]3.5สพป.เขต2'!J17+'[1]3.5สพม.36'!J17</f>
        <v>0</v>
      </c>
      <c r="K17" s="65">
        <f t="shared" si="3"/>
        <v>995</v>
      </c>
      <c r="L17" s="65">
        <f>'[1]3.5สพป.เขต1'!L17+'[1]3.5สพป.เขต2'!L17</f>
        <v>492</v>
      </c>
      <c r="M17" s="65">
        <f>'[1]3.5สพป.เขต1'!M17+'[1]3.5สพป.เขต2'!M17</f>
        <v>503</v>
      </c>
      <c r="N17" s="65">
        <f t="shared" si="4"/>
        <v>419</v>
      </c>
      <c r="O17" s="65">
        <f>'[1]3.5ท้องถิ่น'!O17</f>
        <v>214</v>
      </c>
      <c r="P17" s="65">
        <f>'[1]3.5ท้องถิ่น'!P17</f>
        <v>205</v>
      </c>
      <c r="Q17" s="65">
        <f t="shared" si="5"/>
        <v>0</v>
      </c>
      <c r="R17" s="65">
        <f>'[1]3.5ตำรวจ'!R17+'[1]3.5พระพุทธ'!R17</f>
        <v>0</v>
      </c>
      <c r="S17" s="65">
        <f>'[1]3.5ตำรวจ'!S17+'[1]3.5พระพุทธ'!S17</f>
        <v>0</v>
      </c>
      <c r="T17" s="61" t="s">
        <v>35</v>
      </c>
    </row>
    <row r="18" spans="1:20" s="67" customFormat="1" ht="15.75" customHeight="1" x14ac:dyDescent="0.45">
      <c r="A18" s="61" t="s">
        <v>36</v>
      </c>
      <c r="B18" s="62"/>
      <c r="C18" s="63"/>
      <c r="D18" s="64"/>
      <c r="E18" s="65">
        <f t="shared" si="0"/>
        <v>188</v>
      </c>
      <c r="F18" s="66">
        <f t="shared" si="1"/>
        <v>99</v>
      </c>
      <c r="G18" s="66">
        <f t="shared" si="1"/>
        <v>89</v>
      </c>
      <c r="H18" s="65">
        <f t="shared" si="2"/>
        <v>0</v>
      </c>
      <c r="I18" s="65">
        <f>'[1]3.5สพป.เขต1'!I18+'[1]3.5สพป.เขต2'!I18+'[1]3.5สพม.36'!I18</f>
        <v>0</v>
      </c>
      <c r="J18" s="65">
        <f>'[1]3.5สพป.เขต1'!J18+'[1]3.5สพป.เขต2'!J18+'[1]3.5สพม.36'!J18</f>
        <v>0</v>
      </c>
      <c r="K18" s="65">
        <f t="shared" si="3"/>
        <v>188</v>
      </c>
      <c r="L18" s="65">
        <f>'[1]3.5สพป.เขต1'!L18+'[1]3.5สพป.เขต2'!L18</f>
        <v>99</v>
      </c>
      <c r="M18" s="65">
        <f>'[1]3.5สพป.เขต1'!M18+'[1]3.5สพป.เขต2'!M18</f>
        <v>89</v>
      </c>
      <c r="N18" s="65">
        <f t="shared" si="4"/>
        <v>0</v>
      </c>
      <c r="O18" s="65">
        <f>'[1]3.5ท้องถิ่น'!O18</f>
        <v>0</v>
      </c>
      <c r="P18" s="65">
        <f>'[1]3.5ท้องถิ่น'!P18</f>
        <v>0</v>
      </c>
      <c r="Q18" s="65">
        <f t="shared" si="5"/>
        <v>0</v>
      </c>
      <c r="R18" s="65">
        <f>'[1]3.5ตำรวจ'!R18+'[1]3.5พระพุทธ'!R18</f>
        <v>0</v>
      </c>
      <c r="S18" s="65">
        <f>'[1]3.5ตำรวจ'!S18+'[1]3.5พระพุทธ'!S18</f>
        <v>0</v>
      </c>
      <c r="T18" s="61" t="s">
        <v>37</v>
      </c>
    </row>
    <row r="19" spans="1:20" s="60" customFormat="1" ht="15.75" customHeight="1" x14ac:dyDescent="0.45">
      <c r="A19" s="59" t="s">
        <v>38</v>
      </c>
      <c r="B19" s="59"/>
      <c r="C19" s="59"/>
      <c r="D19" s="68"/>
      <c r="E19" s="54">
        <f t="shared" si="0"/>
        <v>25187</v>
      </c>
      <c r="F19" s="54">
        <f t="shared" si="1"/>
        <v>13049</v>
      </c>
      <c r="G19" s="54">
        <f t="shared" si="1"/>
        <v>12138</v>
      </c>
      <c r="H19" s="54">
        <f t="shared" si="2"/>
        <v>18380</v>
      </c>
      <c r="I19" s="54">
        <f>SUM(I20:I25)</f>
        <v>9618</v>
      </c>
      <c r="J19" s="54">
        <f>SUM(J20:J25)</f>
        <v>8762</v>
      </c>
      <c r="K19" s="54">
        <f t="shared" si="3"/>
        <v>5124</v>
      </c>
      <c r="L19" s="54">
        <f>SUM(L20:L25)</f>
        <v>2551</v>
      </c>
      <c r="M19" s="54">
        <f>SUM(M20:M25)</f>
        <v>2573</v>
      </c>
      <c r="N19" s="54">
        <f t="shared" si="4"/>
        <v>1594</v>
      </c>
      <c r="O19" s="54">
        <f>'[1]3.5ท้องถิ่น'!O19</f>
        <v>829</v>
      </c>
      <c r="P19" s="54">
        <f>'[1]3.5ท้องถิ่น'!P19</f>
        <v>765</v>
      </c>
      <c r="Q19" s="54">
        <f t="shared" si="5"/>
        <v>89</v>
      </c>
      <c r="R19" s="54">
        <f>'[1]3.5ตำรวจ'!R19+'[1]3.5พระพุทธ'!R19</f>
        <v>51</v>
      </c>
      <c r="S19" s="54">
        <f>'[1]3.5ตำรวจ'!S19+'[1]3.5พระพุทธ'!S19</f>
        <v>38</v>
      </c>
      <c r="T19" s="59" t="s">
        <v>39</v>
      </c>
    </row>
    <row r="20" spans="1:20" s="67" customFormat="1" ht="15.75" customHeight="1" x14ac:dyDescent="0.45">
      <c r="A20" s="61" t="s">
        <v>40</v>
      </c>
      <c r="B20" s="62"/>
      <c r="C20" s="63"/>
      <c r="D20" s="64"/>
      <c r="E20" s="65">
        <f t="shared" si="0"/>
        <v>3984</v>
      </c>
      <c r="F20" s="66">
        <f t="shared" si="1"/>
        <v>2125</v>
      </c>
      <c r="G20" s="66">
        <f t="shared" si="1"/>
        <v>1859</v>
      </c>
      <c r="H20" s="65">
        <f t="shared" si="2"/>
        <v>2892</v>
      </c>
      <c r="I20" s="65">
        <f>'[1]3.5สพป.เขต1'!I20+'[1]3.5สพป.เขต2'!I20+'[1]3.5สพม.36'!I20</f>
        <v>1558</v>
      </c>
      <c r="J20" s="65">
        <f>'[1]3.5สพป.เขต1'!J20+'[1]3.5สพป.เขต2'!J20+'[1]3.5สพม.36'!J20</f>
        <v>1334</v>
      </c>
      <c r="K20" s="65">
        <f t="shared" si="3"/>
        <v>781</v>
      </c>
      <c r="L20" s="65">
        <f>'[1]3.5สพป.เขต1'!L20+'[1]3.5สพป.เขต2'!L20</f>
        <v>402</v>
      </c>
      <c r="M20" s="65">
        <f>'[1]3.5สพป.เขต1'!M20+'[1]3.5สพป.เขต2'!M20</f>
        <v>379</v>
      </c>
      <c r="N20" s="65">
        <f t="shared" si="4"/>
        <v>302</v>
      </c>
      <c r="O20" s="65">
        <f>'[1]3.5ท้องถิ่น'!O20</f>
        <v>161</v>
      </c>
      <c r="P20" s="65">
        <f>'[1]3.5ท้องถิ่น'!P20</f>
        <v>141</v>
      </c>
      <c r="Q20" s="65">
        <f t="shared" si="5"/>
        <v>9</v>
      </c>
      <c r="R20" s="65">
        <f>'[1]3.5ตำรวจ'!R20+'[1]3.5พระพุทธ'!R20</f>
        <v>4</v>
      </c>
      <c r="S20" s="65">
        <f>'[1]3.5ตำรวจ'!S20+'[1]3.5พระพุทธ'!S20</f>
        <v>5</v>
      </c>
      <c r="T20" s="61" t="s">
        <v>41</v>
      </c>
    </row>
    <row r="21" spans="1:20" s="67" customFormat="1" ht="15.75" customHeight="1" x14ac:dyDescent="0.45">
      <c r="A21" s="61" t="s">
        <v>42</v>
      </c>
      <c r="B21" s="62"/>
      <c r="C21" s="63"/>
      <c r="D21" s="64"/>
      <c r="E21" s="65">
        <f t="shared" si="0"/>
        <v>4057</v>
      </c>
      <c r="F21" s="66">
        <f t="shared" si="1"/>
        <v>2145</v>
      </c>
      <c r="G21" s="66">
        <f t="shared" si="1"/>
        <v>1912</v>
      </c>
      <c r="H21" s="65">
        <f t="shared" si="2"/>
        <v>2934</v>
      </c>
      <c r="I21" s="65">
        <f>'[1]3.5สพป.เขต1'!I21+'[1]3.5สพป.เขต2'!I21+'[1]3.5สพม.36'!I21</f>
        <v>1565</v>
      </c>
      <c r="J21" s="65">
        <f>'[1]3.5สพป.เขต1'!J21+'[1]3.5สพป.เขต2'!J21+'[1]3.5สพม.36'!J21</f>
        <v>1369</v>
      </c>
      <c r="K21" s="65">
        <f t="shared" si="3"/>
        <v>864</v>
      </c>
      <c r="L21" s="65">
        <f>'[1]3.5สพป.เขต1'!L21+'[1]3.5สพป.เขต2'!L21</f>
        <v>438</v>
      </c>
      <c r="M21" s="65">
        <f>'[1]3.5สพป.เขต1'!M21+'[1]3.5สพป.เขต2'!M21</f>
        <v>426</v>
      </c>
      <c r="N21" s="65">
        <f t="shared" si="4"/>
        <v>245</v>
      </c>
      <c r="O21" s="65">
        <f>'[1]3.5ท้องถิ่น'!O21</f>
        <v>132</v>
      </c>
      <c r="P21" s="65">
        <f>'[1]3.5ท้องถิ่น'!P21</f>
        <v>113</v>
      </c>
      <c r="Q21" s="65">
        <f t="shared" si="5"/>
        <v>14</v>
      </c>
      <c r="R21" s="65">
        <f>'[1]3.5ตำรวจ'!R21+'[1]3.5พระพุทธ'!R21</f>
        <v>10</v>
      </c>
      <c r="S21" s="65">
        <f>'[1]3.5ตำรวจ'!S21+'[1]3.5พระพุทธ'!S21</f>
        <v>4</v>
      </c>
      <c r="T21" s="61" t="s">
        <v>43</v>
      </c>
    </row>
    <row r="22" spans="1:20" s="67" customFormat="1" ht="15.75" customHeight="1" x14ac:dyDescent="0.45">
      <c r="A22" s="61" t="s">
        <v>44</v>
      </c>
      <c r="B22" s="62"/>
      <c r="C22" s="63"/>
      <c r="D22" s="64"/>
      <c r="E22" s="65">
        <f t="shared" si="0"/>
        <v>4156</v>
      </c>
      <c r="F22" s="66">
        <f t="shared" si="1"/>
        <v>2143</v>
      </c>
      <c r="G22" s="66">
        <f t="shared" si="1"/>
        <v>2013</v>
      </c>
      <c r="H22" s="65">
        <f t="shared" si="2"/>
        <v>3057</v>
      </c>
      <c r="I22" s="65">
        <f>'[1]3.5สพป.เขต1'!I22+'[1]3.5สพป.เขต2'!I22+'[1]3.5สพม.36'!I22</f>
        <v>1582</v>
      </c>
      <c r="J22" s="65">
        <f>'[1]3.5สพป.เขต1'!J22+'[1]3.5สพป.เขต2'!J22+'[1]3.5สพม.36'!J22</f>
        <v>1475</v>
      </c>
      <c r="K22" s="65">
        <f t="shared" si="3"/>
        <v>815</v>
      </c>
      <c r="L22" s="65">
        <f>'[1]3.5สพป.เขต1'!L22+'[1]3.5สพป.เขต2'!L22</f>
        <v>401</v>
      </c>
      <c r="M22" s="65">
        <f>'[1]3.5สพป.เขต1'!M22+'[1]3.5สพป.เขต2'!M22</f>
        <v>414</v>
      </c>
      <c r="N22" s="65">
        <f t="shared" si="4"/>
        <v>269</v>
      </c>
      <c r="O22" s="65">
        <f>'[1]3.5ท้องถิ่น'!O22</f>
        <v>153</v>
      </c>
      <c r="P22" s="65">
        <f>'[1]3.5ท้องถิ่น'!P22</f>
        <v>116</v>
      </c>
      <c r="Q22" s="65">
        <f t="shared" si="5"/>
        <v>15</v>
      </c>
      <c r="R22" s="65">
        <f>'[1]3.5ตำรวจ'!R22+'[1]3.5พระพุทธ'!R22</f>
        <v>7</v>
      </c>
      <c r="S22" s="65">
        <f>'[1]3.5ตำรวจ'!S22+'[1]3.5พระพุทธ'!S22</f>
        <v>8</v>
      </c>
      <c r="T22" s="61" t="s">
        <v>45</v>
      </c>
    </row>
    <row r="23" spans="1:20" s="67" customFormat="1" ht="15.75" customHeight="1" x14ac:dyDescent="0.45">
      <c r="A23" s="61" t="s">
        <v>46</v>
      </c>
      <c r="B23" s="62"/>
      <c r="C23" s="63"/>
      <c r="D23" s="64"/>
      <c r="E23" s="65">
        <f t="shared" si="0"/>
        <v>4271</v>
      </c>
      <c r="F23" s="66">
        <f t="shared" si="1"/>
        <v>2194</v>
      </c>
      <c r="G23" s="66">
        <f t="shared" si="1"/>
        <v>2077</v>
      </c>
      <c r="H23" s="65">
        <f t="shared" si="2"/>
        <v>3107</v>
      </c>
      <c r="I23" s="65">
        <f>'[1]3.5สพป.เขต1'!I23+'[1]3.5สพป.เขต2'!I23+'[1]3.5สพม.36'!I23</f>
        <v>1604</v>
      </c>
      <c r="J23" s="65">
        <f>'[1]3.5สพป.เขต1'!J23+'[1]3.5สพป.เขต2'!J23+'[1]3.5สพม.36'!J23</f>
        <v>1503</v>
      </c>
      <c r="K23" s="65">
        <f t="shared" si="3"/>
        <v>894</v>
      </c>
      <c r="L23" s="65">
        <f>'[1]3.5สพป.เขต1'!L23+'[1]3.5สพป.เขต2'!L23</f>
        <v>449</v>
      </c>
      <c r="M23" s="65">
        <f>'[1]3.5สพป.เขต1'!M23+'[1]3.5สพป.เขต2'!M23</f>
        <v>445</v>
      </c>
      <c r="N23" s="65">
        <f t="shared" si="4"/>
        <v>258</v>
      </c>
      <c r="O23" s="65">
        <f>'[1]3.5ท้องถิ่น'!O23</f>
        <v>131</v>
      </c>
      <c r="P23" s="65">
        <f>'[1]3.5ท้องถิ่น'!P23</f>
        <v>127</v>
      </c>
      <c r="Q23" s="65">
        <f t="shared" si="5"/>
        <v>12</v>
      </c>
      <c r="R23" s="65">
        <f>'[1]3.5ตำรวจ'!R23+'[1]3.5พระพุทธ'!R23</f>
        <v>10</v>
      </c>
      <c r="S23" s="65">
        <f>'[1]3.5ตำรวจ'!S23+'[1]3.5พระพุทธ'!S23</f>
        <v>2</v>
      </c>
      <c r="T23" s="61" t="s">
        <v>47</v>
      </c>
    </row>
    <row r="24" spans="1:20" s="67" customFormat="1" ht="15.75" customHeight="1" x14ac:dyDescent="0.45">
      <c r="A24" s="61" t="s">
        <v>48</v>
      </c>
      <c r="B24" s="62"/>
      <c r="C24" s="63"/>
      <c r="D24" s="64"/>
      <c r="E24" s="65">
        <f t="shared" si="0"/>
        <v>4233</v>
      </c>
      <c r="F24" s="66">
        <f t="shared" si="1"/>
        <v>2164</v>
      </c>
      <c r="G24" s="66">
        <f t="shared" si="1"/>
        <v>2069</v>
      </c>
      <c r="H24" s="65">
        <f t="shared" si="2"/>
        <v>3141</v>
      </c>
      <c r="I24" s="65">
        <f>'[1]3.5สพป.เขต1'!I24+'[1]3.5สพป.เขต2'!I24+'[1]3.5สพม.36'!I24</f>
        <v>1619</v>
      </c>
      <c r="J24" s="65">
        <f>'[1]3.5สพป.เขต1'!J24+'[1]3.5สพป.เขต2'!J24+'[1]3.5สพม.36'!J24</f>
        <v>1522</v>
      </c>
      <c r="K24" s="65">
        <f t="shared" si="3"/>
        <v>828</v>
      </c>
      <c r="L24" s="65">
        <f>'[1]3.5สพป.เขต1'!L24+'[1]3.5สพป.เขต2'!L24</f>
        <v>411</v>
      </c>
      <c r="M24" s="65">
        <f>'[1]3.5สพป.เขต1'!M24+'[1]3.5สพป.เขต2'!M24</f>
        <v>417</v>
      </c>
      <c r="N24" s="65">
        <f t="shared" si="4"/>
        <v>250</v>
      </c>
      <c r="O24" s="65">
        <f>'[1]3.5ท้องถิ่น'!O24</f>
        <v>127</v>
      </c>
      <c r="P24" s="65">
        <f>'[1]3.5ท้องถิ่น'!P24</f>
        <v>123</v>
      </c>
      <c r="Q24" s="65">
        <f t="shared" si="5"/>
        <v>14</v>
      </c>
      <c r="R24" s="65">
        <f>'[1]3.5ตำรวจ'!R24+'[1]3.5พระพุทธ'!R24</f>
        <v>7</v>
      </c>
      <c r="S24" s="65">
        <f>'[1]3.5ตำรวจ'!S24+'[1]3.5พระพุทธ'!S24</f>
        <v>7</v>
      </c>
      <c r="T24" s="61" t="s">
        <v>49</v>
      </c>
    </row>
    <row r="25" spans="1:20" s="67" customFormat="1" ht="15.75" customHeight="1" x14ac:dyDescent="0.45">
      <c r="A25" s="61" t="s">
        <v>50</v>
      </c>
      <c r="B25" s="62"/>
      <c r="C25" s="63"/>
      <c r="D25" s="64"/>
      <c r="E25" s="65">
        <f t="shared" si="0"/>
        <v>4486</v>
      </c>
      <c r="F25" s="66">
        <f t="shared" si="1"/>
        <v>2278</v>
      </c>
      <c r="G25" s="66">
        <f t="shared" si="1"/>
        <v>2208</v>
      </c>
      <c r="H25" s="65">
        <f t="shared" si="2"/>
        <v>3249</v>
      </c>
      <c r="I25" s="65">
        <f>'[1]3.5สพป.เขต1'!I25+'[1]3.5สพป.เขต2'!I25+'[1]3.5สพม.36'!I25</f>
        <v>1690</v>
      </c>
      <c r="J25" s="65">
        <f>'[1]3.5สพป.เขต1'!J25+'[1]3.5สพป.เขต2'!J25+'[1]3.5สพม.36'!J25</f>
        <v>1559</v>
      </c>
      <c r="K25" s="65">
        <f t="shared" si="3"/>
        <v>942</v>
      </c>
      <c r="L25" s="65">
        <f>'[1]3.5สพป.เขต1'!L25+'[1]3.5สพป.เขต2'!L25</f>
        <v>450</v>
      </c>
      <c r="M25" s="65">
        <f>'[1]3.5สพป.เขต1'!M25+'[1]3.5สพป.เขต2'!M25</f>
        <v>492</v>
      </c>
      <c r="N25" s="65">
        <f t="shared" si="4"/>
        <v>270</v>
      </c>
      <c r="O25" s="65">
        <f>'[1]3.5ท้องถิ่น'!O25</f>
        <v>125</v>
      </c>
      <c r="P25" s="65">
        <f>'[1]3.5ท้องถิ่น'!P25</f>
        <v>145</v>
      </c>
      <c r="Q25" s="65">
        <f t="shared" si="5"/>
        <v>25</v>
      </c>
      <c r="R25" s="65">
        <f>'[1]3.5ตำรวจ'!R25+'[1]3.5พระพุทธ'!R25</f>
        <v>13</v>
      </c>
      <c r="S25" s="65">
        <f>'[1]3.5ตำรวจ'!S25+'[1]3.5พระพุทธ'!S25</f>
        <v>12</v>
      </c>
      <c r="T25" s="61" t="s">
        <v>51</v>
      </c>
    </row>
    <row r="26" spans="1:20" s="60" customFormat="1" ht="15.75" customHeight="1" x14ac:dyDescent="0.45">
      <c r="A26" s="59" t="s">
        <v>52</v>
      </c>
      <c r="B26" s="59"/>
      <c r="C26" s="59"/>
      <c r="D26" s="68"/>
      <c r="E26" s="54">
        <f t="shared" si="0"/>
        <v>12398</v>
      </c>
      <c r="F26" s="54">
        <f t="shared" si="1"/>
        <v>6374</v>
      </c>
      <c r="G26" s="54">
        <f t="shared" si="1"/>
        <v>6024</v>
      </c>
      <c r="H26" s="54">
        <f t="shared" si="2"/>
        <v>10786</v>
      </c>
      <c r="I26" s="54">
        <f>SUM(I27:I29)</f>
        <v>5168</v>
      </c>
      <c r="J26" s="54">
        <f>SUM(J27:J29)</f>
        <v>5618</v>
      </c>
      <c r="K26" s="54">
        <f t="shared" si="3"/>
        <v>492</v>
      </c>
      <c r="L26" s="54">
        <f>SUM(L27:L29)</f>
        <v>322</v>
      </c>
      <c r="M26" s="54">
        <f>SUM(M27:M29)</f>
        <v>170</v>
      </c>
      <c r="N26" s="54">
        <f t="shared" si="4"/>
        <v>492</v>
      </c>
      <c r="O26" s="54">
        <f>'[1]3.5ท้องถิ่น'!O26</f>
        <v>256</v>
      </c>
      <c r="P26" s="54">
        <f>'[1]3.5ท้องถิ่น'!P26</f>
        <v>236</v>
      </c>
      <c r="Q26" s="54">
        <f t="shared" si="5"/>
        <v>628</v>
      </c>
      <c r="R26" s="54">
        <f>'[1]3.5ตำรวจ'!R26+'[1]3.5พระพุทธ'!R26</f>
        <v>628</v>
      </c>
      <c r="S26" s="54">
        <f>'[1]3.5ตำรวจ'!S26+'[1]3.5พระพุทธ'!S26</f>
        <v>0</v>
      </c>
      <c r="T26" s="59" t="s">
        <v>53</v>
      </c>
    </row>
    <row r="27" spans="1:20" s="67" customFormat="1" ht="15.75" customHeight="1" x14ac:dyDescent="0.45">
      <c r="A27" s="61" t="s">
        <v>54</v>
      </c>
      <c r="B27" s="62"/>
      <c r="C27" s="63"/>
      <c r="D27" s="64"/>
      <c r="E27" s="65">
        <f t="shared" si="0"/>
        <v>4117</v>
      </c>
      <c r="F27" s="66">
        <f t="shared" si="1"/>
        <v>2098</v>
      </c>
      <c r="G27" s="66">
        <f t="shared" si="1"/>
        <v>2019</v>
      </c>
      <c r="H27" s="65">
        <f t="shared" si="2"/>
        <v>3585</v>
      </c>
      <c r="I27" s="65">
        <f>'[1]3.5สพป.เขต1'!I27+'[1]3.5สพป.เขต2'!I27+'[1]3.5สพม.36'!I27</f>
        <v>1702</v>
      </c>
      <c r="J27" s="65">
        <f>'[1]3.5สพป.เขต1'!J27+'[1]3.5สพป.เขต2'!J27+'[1]3.5สพม.36'!J27</f>
        <v>1883</v>
      </c>
      <c r="K27" s="65">
        <f t="shared" si="3"/>
        <v>139</v>
      </c>
      <c r="L27" s="65">
        <f>'[1]3.5สพป.เขต1'!L27+'[1]3.5สพป.เขต2'!L27</f>
        <v>90</v>
      </c>
      <c r="M27" s="65">
        <f>'[1]3.5สพป.เขต1'!M27+'[1]3.5สพป.เขต2'!M27</f>
        <v>49</v>
      </c>
      <c r="N27" s="65">
        <f t="shared" si="4"/>
        <v>178</v>
      </c>
      <c r="O27" s="65">
        <f>'[1]3.5ท้องถิ่น'!O27</f>
        <v>91</v>
      </c>
      <c r="P27" s="65">
        <f>'[1]3.5ท้องถิ่น'!P27</f>
        <v>87</v>
      </c>
      <c r="Q27" s="65">
        <f t="shared" si="5"/>
        <v>215</v>
      </c>
      <c r="R27" s="65">
        <f>'[1]3.5ตำรวจ'!R27+'[1]3.5พระพุทธ'!R27</f>
        <v>215</v>
      </c>
      <c r="S27" s="65">
        <f>'[1]3.5ตำรวจ'!S27+'[1]3.5พระพุทธ'!S27</f>
        <v>0</v>
      </c>
      <c r="T27" s="61" t="s">
        <v>55</v>
      </c>
    </row>
    <row r="28" spans="1:20" s="67" customFormat="1" ht="15.75" customHeight="1" x14ac:dyDescent="0.45">
      <c r="A28" s="61" t="s">
        <v>56</v>
      </c>
      <c r="B28" s="62"/>
      <c r="C28" s="63"/>
      <c r="D28" s="64"/>
      <c r="E28" s="65">
        <f t="shared" si="0"/>
        <v>4173</v>
      </c>
      <c r="F28" s="66">
        <f t="shared" si="1"/>
        <v>2131</v>
      </c>
      <c r="G28" s="66">
        <f t="shared" si="1"/>
        <v>2042</v>
      </c>
      <c r="H28" s="65">
        <f t="shared" si="2"/>
        <v>3622</v>
      </c>
      <c r="I28" s="65">
        <f>'[1]3.5สพป.เขต1'!I28+'[1]3.5สพป.เขต2'!I28+'[1]3.5สพม.36'!I28</f>
        <v>1723</v>
      </c>
      <c r="J28" s="65">
        <f>'[1]3.5สพป.เขต1'!J28+'[1]3.5สพป.เขต2'!J28+'[1]3.5สพม.36'!J28</f>
        <v>1899</v>
      </c>
      <c r="K28" s="65">
        <f t="shared" si="3"/>
        <v>174</v>
      </c>
      <c r="L28" s="65">
        <f>'[1]3.5สพป.เขต1'!L28+'[1]3.5สพป.เขต2'!L28</f>
        <v>110</v>
      </c>
      <c r="M28" s="65">
        <f>'[1]3.5สพป.เขต1'!M28+'[1]3.5สพป.เขต2'!M28</f>
        <v>64</v>
      </c>
      <c r="N28" s="65">
        <f t="shared" si="4"/>
        <v>164</v>
      </c>
      <c r="O28" s="65">
        <f>'[1]3.5ท้องถิ่น'!O28</f>
        <v>85</v>
      </c>
      <c r="P28" s="65">
        <f>'[1]3.5ท้องถิ่น'!P28</f>
        <v>79</v>
      </c>
      <c r="Q28" s="65">
        <f t="shared" si="5"/>
        <v>213</v>
      </c>
      <c r="R28" s="65">
        <f>'[1]3.5ตำรวจ'!R28+'[1]3.5พระพุทธ'!R28</f>
        <v>213</v>
      </c>
      <c r="S28" s="65">
        <f>'[1]3.5ตำรวจ'!S28+'[1]3.5พระพุทธ'!S28</f>
        <v>0</v>
      </c>
      <c r="T28" s="61" t="s">
        <v>57</v>
      </c>
    </row>
    <row r="29" spans="1:20" s="67" customFormat="1" ht="15.75" customHeight="1" x14ac:dyDescent="0.45">
      <c r="A29" s="61" t="s">
        <v>58</v>
      </c>
      <c r="B29" s="62"/>
      <c r="C29" s="63"/>
      <c r="D29" s="64"/>
      <c r="E29" s="65">
        <f t="shared" si="0"/>
        <v>4108</v>
      </c>
      <c r="F29" s="66">
        <f t="shared" si="1"/>
        <v>2145</v>
      </c>
      <c r="G29" s="66">
        <f t="shared" si="1"/>
        <v>1963</v>
      </c>
      <c r="H29" s="65">
        <f t="shared" si="2"/>
        <v>3579</v>
      </c>
      <c r="I29" s="65">
        <f>'[1]3.5สพป.เขต1'!I29+'[1]3.5สพป.เขต2'!I29+'[1]3.5สพม.36'!I29</f>
        <v>1743</v>
      </c>
      <c r="J29" s="65">
        <f>'[1]3.5สพป.เขต1'!J29+'[1]3.5สพป.เขต2'!J29+'[1]3.5สพม.36'!J29</f>
        <v>1836</v>
      </c>
      <c r="K29" s="65">
        <f t="shared" si="3"/>
        <v>179</v>
      </c>
      <c r="L29" s="65">
        <f>'[1]3.5สพป.เขต1'!L29+'[1]3.5สพป.เขต2'!L29</f>
        <v>122</v>
      </c>
      <c r="M29" s="65">
        <f>'[1]3.5สพป.เขต1'!M29+'[1]3.5สพป.เขต2'!M29</f>
        <v>57</v>
      </c>
      <c r="N29" s="65">
        <f t="shared" si="4"/>
        <v>150</v>
      </c>
      <c r="O29" s="65">
        <f>'[1]3.5ท้องถิ่น'!O29</f>
        <v>80</v>
      </c>
      <c r="P29" s="65">
        <f>'[1]3.5ท้องถิ่น'!P29</f>
        <v>70</v>
      </c>
      <c r="Q29" s="65">
        <f t="shared" si="5"/>
        <v>200</v>
      </c>
      <c r="R29" s="65">
        <f>'[1]3.5ตำรวจ'!R29+'[1]3.5พระพุทธ'!R29</f>
        <v>200</v>
      </c>
      <c r="S29" s="65">
        <f>'[1]3.5ตำรวจ'!S29+'[1]3.5พระพุทธ'!S29</f>
        <v>0</v>
      </c>
      <c r="T29" s="61" t="s">
        <v>59</v>
      </c>
    </row>
    <row r="30" spans="1:20" s="60" customFormat="1" ht="15.75" customHeight="1" x14ac:dyDescent="0.45">
      <c r="A30" s="59" t="s">
        <v>60</v>
      </c>
      <c r="B30" s="59"/>
      <c r="C30" s="59"/>
      <c r="D30" s="68"/>
      <c r="E30" s="54">
        <f t="shared" si="0"/>
        <v>8965</v>
      </c>
      <c r="F30" s="54">
        <f t="shared" si="1"/>
        <v>3965</v>
      </c>
      <c r="G30" s="54">
        <f t="shared" si="1"/>
        <v>5000</v>
      </c>
      <c r="H30" s="54">
        <f t="shared" si="2"/>
        <v>7954</v>
      </c>
      <c r="I30" s="54">
        <f>SUM(I31:I33)</f>
        <v>3303</v>
      </c>
      <c r="J30" s="54">
        <f>SUM(J31:J33)</f>
        <v>4651</v>
      </c>
      <c r="K30" s="54">
        <f t="shared" si="3"/>
        <v>495</v>
      </c>
      <c r="L30" s="54">
        <f>SUM(L31:L33)</f>
        <v>287</v>
      </c>
      <c r="M30" s="54">
        <f>SUM(M31:M33)</f>
        <v>208</v>
      </c>
      <c r="N30" s="54">
        <f t="shared" si="4"/>
        <v>241</v>
      </c>
      <c r="O30" s="54">
        <f>'[1]3.5ท้องถิ่น'!O30</f>
        <v>100</v>
      </c>
      <c r="P30" s="54">
        <f>'[1]3.5ท้องถิ่น'!P30</f>
        <v>141</v>
      </c>
      <c r="Q30" s="54">
        <f t="shared" si="5"/>
        <v>275</v>
      </c>
      <c r="R30" s="54">
        <f>'[1]3.5ตำรวจ'!R30+'[1]3.5พระพุทธ'!R30</f>
        <v>275</v>
      </c>
      <c r="S30" s="54">
        <f>'[1]3.5ตำรวจ'!S30+'[1]3.5พระพุทธ'!S30</f>
        <v>0</v>
      </c>
      <c r="T30" s="59" t="s">
        <v>61</v>
      </c>
    </row>
    <row r="31" spans="1:20" s="67" customFormat="1" ht="15.75" customHeight="1" x14ac:dyDescent="0.45">
      <c r="A31" s="61" t="s">
        <v>62</v>
      </c>
      <c r="B31" s="62"/>
      <c r="C31" s="63"/>
      <c r="D31" s="64"/>
      <c r="E31" s="65">
        <f t="shared" si="0"/>
        <v>2921</v>
      </c>
      <c r="F31" s="66">
        <f t="shared" si="1"/>
        <v>1317</v>
      </c>
      <c r="G31" s="66">
        <f t="shared" si="1"/>
        <v>1604</v>
      </c>
      <c r="H31" s="65">
        <f t="shared" si="2"/>
        <v>2584</v>
      </c>
      <c r="I31" s="65">
        <f>'[1]3.5สพป.เขต1'!I31+'[1]3.5สพป.เขต2'!I31+'[1]3.5สพม.36'!I31</f>
        <v>1095</v>
      </c>
      <c r="J31" s="65">
        <f>'[1]3.5สพป.เขต1'!J31+'[1]3.5สพป.เขต2'!J31+'[1]3.5สพม.36'!J31</f>
        <v>1489</v>
      </c>
      <c r="K31" s="65">
        <f t="shared" si="3"/>
        <v>146</v>
      </c>
      <c r="L31" s="65">
        <f>'[1]3.5สพป.เขต1'!L31+'[1]3.5สพป.เขต2'!L31</f>
        <v>87</v>
      </c>
      <c r="M31" s="65">
        <f>'[1]3.5สพป.เขต1'!M31+'[1]3.5สพป.เขต2'!M31</f>
        <v>59</v>
      </c>
      <c r="N31" s="65">
        <f t="shared" si="4"/>
        <v>81</v>
      </c>
      <c r="O31" s="65">
        <f>'[1]3.5ท้องถิ่น'!O31</f>
        <v>25</v>
      </c>
      <c r="P31" s="65">
        <f>'[1]3.5ท้องถิ่น'!P31</f>
        <v>56</v>
      </c>
      <c r="Q31" s="65">
        <f t="shared" si="5"/>
        <v>110</v>
      </c>
      <c r="R31" s="65">
        <f>'[1]3.5ตำรวจ'!R31+'[1]3.5พระพุทธ'!R31</f>
        <v>110</v>
      </c>
      <c r="S31" s="65">
        <f>'[1]3.5ตำรวจ'!S31+'[1]3.5พระพุทธ'!S31</f>
        <v>0</v>
      </c>
      <c r="T31" s="61" t="s">
        <v>63</v>
      </c>
    </row>
    <row r="32" spans="1:20" s="67" customFormat="1" ht="15.75" customHeight="1" x14ac:dyDescent="0.45">
      <c r="A32" s="61" t="s">
        <v>64</v>
      </c>
      <c r="B32" s="62"/>
      <c r="C32" s="63"/>
      <c r="D32" s="64"/>
      <c r="E32" s="65">
        <f t="shared" si="0"/>
        <v>2977</v>
      </c>
      <c r="F32" s="66">
        <f t="shared" si="1"/>
        <v>1321</v>
      </c>
      <c r="G32" s="66">
        <f t="shared" si="1"/>
        <v>1656</v>
      </c>
      <c r="H32" s="65">
        <f t="shared" si="2"/>
        <v>2634</v>
      </c>
      <c r="I32" s="65">
        <f>'[1]3.5สพป.เขต1'!I32+'[1]3.5สพป.เขต2'!I32+'[1]3.5สพม.36'!I32</f>
        <v>1087</v>
      </c>
      <c r="J32" s="65">
        <f>'[1]3.5สพป.เขต1'!J32+'[1]3.5สพป.เขต2'!J32+'[1]3.5สพม.36'!J32</f>
        <v>1547</v>
      </c>
      <c r="K32" s="65">
        <f t="shared" si="3"/>
        <v>163</v>
      </c>
      <c r="L32" s="65">
        <f>'[1]3.5สพป.เขต1'!L32+'[1]3.5สพป.เขต2'!L32</f>
        <v>90</v>
      </c>
      <c r="M32" s="65">
        <f>'[1]3.5สพป.เขต1'!M32+'[1]3.5สพป.เขต2'!M32</f>
        <v>73</v>
      </c>
      <c r="N32" s="65">
        <f t="shared" si="4"/>
        <v>83</v>
      </c>
      <c r="O32" s="65">
        <f>'[1]3.5ท้องถิ่น'!O32</f>
        <v>47</v>
      </c>
      <c r="P32" s="65">
        <f>'[1]3.5ท้องถิ่น'!P32</f>
        <v>36</v>
      </c>
      <c r="Q32" s="65">
        <f t="shared" si="5"/>
        <v>97</v>
      </c>
      <c r="R32" s="65">
        <f>'[1]3.5ตำรวจ'!R32+'[1]3.5พระพุทธ'!R32</f>
        <v>97</v>
      </c>
      <c r="S32" s="65">
        <f>'[1]3.5ตำรวจ'!S32+'[1]3.5พระพุทธ'!S32</f>
        <v>0</v>
      </c>
      <c r="T32" s="61" t="s">
        <v>65</v>
      </c>
    </row>
    <row r="33" spans="1:20" s="67" customFormat="1" ht="15.75" customHeight="1" x14ac:dyDescent="0.45">
      <c r="A33" s="61" t="s">
        <v>66</v>
      </c>
      <c r="B33" s="62"/>
      <c r="C33" s="63"/>
      <c r="D33" s="64"/>
      <c r="E33" s="65">
        <f t="shared" si="0"/>
        <v>3067</v>
      </c>
      <c r="F33" s="66">
        <f t="shared" si="1"/>
        <v>1327</v>
      </c>
      <c r="G33" s="66">
        <f t="shared" si="1"/>
        <v>1740</v>
      </c>
      <c r="H33" s="65">
        <f t="shared" si="2"/>
        <v>2736</v>
      </c>
      <c r="I33" s="65">
        <f>'[1]3.5สพป.เขต1'!I33+'[1]3.5สพป.เขต2'!I33+'[1]3.5สพม.36'!I33</f>
        <v>1121</v>
      </c>
      <c r="J33" s="65">
        <f>'[1]3.5สพป.เขต1'!J33+'[1]3.5สพป.เขต2'!J33+'[1]3.5สพม.36'!J33</f>
        <v>1615</v>
      </c>
      <c r="K33" s="65">
        <f t="shared" si="3"/>
        <v>186</v>
      </c>
      <c r="L33" s="65">
        <f>'[1]3.5สพป.เขต1'!L33+'[1]3.5สพป.เขต2'!L33</f>
        <v>110</v>
      </c>
      <c r="M33" s="65">
        <f>'[1]3.5สพป.เขต1'!M33+'[1]3.5สพป.เขต2'!M33</f>
        <v>76</v>
      </c>
      <c r="N33" s="65">
        <f t="shared" si="4"/>
        <v>77</v>
      </c>
      <c r="O33" s="65">
        <f>'[1]3.5ท้องถิ่น'!O33</f>
        <v>28</v>
      </c>
      <c r="P33" s="65">
        <f>'[1]3.5ท้องถิ่น'!P33</f>
        <v>49</v>
      </c>
      <c r="Q33" s="65">
        <f t="shared" si="5"/>
        <v>68</v>
      </c>
      <c r="R33" s="65">
        <f>'[1]3.5ตำรวจ'!R33+'[1]3.5พระพุทธ'!R33</f>
        <v>68</v>
      </c>
      <c r="S33" s="65">
        <f>'[1]3.5ตำรวจ'!S33+'[1]3.5พระพุทธ'!S33</f>
        <v>0</v>
      </c>
      <c r="T33" s="61" t="s">
        <v>67</v>
      </c>
    </row>
    <row r="34" spans="1:20" s="12" customFormat="1" ht="3" customHeight="1" x14ac:dyDescent="0.45">
      <c r="A34" s="34"/>
      <c r="B34" s="34"/>
      <c r="C34" s="34"/>
      <c r="D34" s="34"/>
      <c r="E34" s="69"/>
      <c r="F34" s="35"/>
      <c r="G34" s="35"/>
      <c r="H34" s="69"/>
      <c r="I34" s="69"/>
      <c r="J34" s="35"/>
      <c r="K34" s="69"/>
      <c r="L34" s="69"/>
      <c r="M34" s="35"/>
      <c r="N34" s="69"/>
      <c r="O34" s="69"/>
      <c r="P34" s="35"/>
      <c r="Q34" s="69"/>
      <c r="R34" s="69"/>
      <c r="S34" s="35"/>
      <c r="T34" s="34"/>
    </row>
    <row r="35" spans="1:20" s="12" customFormat="1" ht="3" customHeight="1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s="73" customFormat="1" ht="14.25" customHeight="1" x14ac:dyDescent="0.45">
      <c r="A36" s="16"/>
      <c r="B36" s="70" t="s">
        <v>68</v>
      </c>
      <c r="C36" s="16"/>
      <c r="D36" s="16"/>
      <c r="E36" s="16"/>
      <c r="F36" s="16"/>
      <c r="G36" s="70"/>
      <c r="H36" s="70"/>
      <c r="I36" s="71"/>
      <c r="J36" s="72"/>
      <c r="K36" s="16"/>
      <c r="L36" s="71" t="s">
        <v>69</v>
      </c>
      <c r="M36" s="70"/>
      <c r="N36" s="70"/>
      <c r="O36" s="70"/>
      <c r="P36" s="70"/>
      <c r="Q36" s="70"/>
      <c r="R36" s="70"/>
      <c r="S36" s="70"/>
      <c r="T36" s="70"/>
    </row>
    <row r="37" spans="1:20" s="73" customFormat="1" ht="14.25" customHeight="1" x14ac:dyDescent="0.45">
      <c r="A37" s="70"/>
      <c r="B37" s="70" t="s">
        <v>70</v>
      </c>
      <c r="D37" s="70"/>
      <c r="E37" s="70"/>
      <c r="F37" s="70"/>
      <c r="G37" s="74"/>
      <c r="H37" s="74"/>
      <c r="I37" s="74"/>
      <c r="J37" s="74"/>
      <c r="K37" s="74"/>
      <c r="L37" s="70" t="s">
        <v>71</v>
      </c>
      <c r="M37" s="70"/>
      <c r="N37" s="70"/>
      <c r="O37" s="70"/>
      <c r="P37" s="70"/>
      <c r="Q37" s="74"/>
      <c r="R37" s="74"/>
      <c r="S37" s="70"/>
      <c r="T37" s="70"/>
    </row>
    <row r="38" spans="1:20" s="12" customFormat="1" ht="14.25" customHeight="1" x14ac:dyDescent="0.45">
      <c r="A38" s="16"/>
      <c r="B38" s="70" t="s">
        <v>72</v>
      </c>
      <c r="C38" s="70"/>
      <c r="D38" s="70"/>
      <c r="E38" s="70"/>
      <c r="F38" s="70"/>
      <c r="G38" s="70"/>
      <c r="H38" s="70"/>
      <c r="I38" s="70"/>
      <c r="J38" s="70"/>
      <c r="K38" s="70"/>
      <c r="L38" s="70" t="s">
        <v>73</v>
      </c>
      <c r="M38" s="70"/>
      <c r="N38" s="70"/>
      <c r="O38" s="70"/>
      <c r="P38" s="70"/>
      <c r="Q38" s="70"/>
      <c r="R38" s="70"/>
      <c r="S38" s="16"/>
      <c r="T38" s="16"/>
    </row>
    <row r="39" spans="1:20" ht="14.25" customHeight="1" x14ac:dyDescent="0.5">
      <c r="A39" s="16"/>
      <c r="B39" s="70"/>
      <c r="C39" s="70" t="s">
        <v>74</v>
      </c>
      <c r="E39" s="70"/>
      <c r="F39" s="70"/>
      <c r="G39" s="70"/>
      <c r="H39" s="70"/>
      <c r="I39" s="70"/>
      <c r="J39" s="70"/>
      <c r="K39" s="70"/>
      <c r="L39" s="70" t="s">
        <v>75</v>
      </c>
      <c r="N39" s="16"/>
      <c r="O39" s="70"/>
      <c r="P39" s="70"/>
      <c r="Q39" s="70"/>
      <c r="R39" s="16"/>
      <c r="S39" s="16"/>
      <c r="T39" s="16"/>
    </row>
    <row r="40" spans="1:20" x14ac:dyDescent="0.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x14ac:dyDescent="0.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T11"/>
    <mergeCell ref="K5:M5"/>
    <mergeCell ref="E6:G6"/>
    <mergeCell ref="H6:J6"/>
    <mergeCell ref="K6:M6"/>
    <mergeCell ref="N6:P6"/>
    <mergeCell ref="Q6:S6"/>
    <mergeCell ref="E7:G7"/>
  </mergeCells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2019-10-04T02:59:40Z</dcterms:created>
  <dcterms:modified xsi:type="dcterms:W3CDTF">2019-10-04T02:59:52Z</dcterms:modified>
</cp:coreProperties>
</file>