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1075" windowHeight="7230"/>
  </bookViews>
  <sheets>
    <sheet name="Sheet2" sheetId="2" r:id="rId1"/>
    <sheet name="Sheet1" sheetId="1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5" i="2" l="1"/>
  <c r="C22" i="2"/>
  <c r="D23" i="2"/>
  <c r="C23" i="2"/>
  <c r="B23" i="2"/>
  <c r="D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B15" i="2"/>
  <c r="P14" i="1"/>
  <c r="O14" i="1"/>
  <c r="N14" i="1"/>
  <c r="P13" i="1"/>
  <c r="O13" i="1"/>
  <c r="N13" i="1"/>
  <c r="P12" i="1"/>
  <c r="O12" i="1"/>
  <c r="N12" i="1"/>
  <c r="P11" i="1"/>
  <c r="O11" i="1"/>
  <c r="N11" i="1"/>
  <c r="P10" i="1"/>
  <c r="O10" i="1"/>
  <c r="N10" i="1"/>
  <c r="P9" i="1"/>
  <c r="O9" i="1"/>
  <c r="N9" i="1"/>
  <c r="P8" i="1"/>
  <c r="O8" i="1"/>
  <c r="N8" i="1"/>
  <c r="P7" i="1"/>
  <c r="O7" i="1"/>
  <c r="N7" i="1"/>
  <c r="P6" i="1"/>
  <c r="O6" i="1"/>
  <c r="N6" i="1"/>
  <c r="K14" i="1"/>
  <c r="K13" i="1"/>
  <c r="K12" i="1"/>
  <c r="K11" i="1"/>
  <c r="K10" i="1"/>
  <c r="K9" i="1"/>
  <c r="K8" i="1"/>
  <c r="K7" i="1"/>
  <c r="M6" i="1"/>
  <c r="L6" i="1"/>
  <c r="K6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E18" i="1"/>
  <c r="G17" i="1"/>
  <c r="F17" i="1"/>
  <c r="E17" i="1"/>
  <c r="D16" i="1"/>
  <c r="C16" i="1"/>
  <c r="B16" i="1"/>
  <c r="B14" i="1"/>
  <c r="B13" i="1"/>
  <c r="B12" i="1"/>
  <c r="B11" i="1"/>
  <c r="B10" i="1"/>
  <c r="B9" i="1"/>
  <c r="B8" i="1"/>
  <c r="B7" i="1"/>
  <c r="D6" i="1"/>
  <c r="M24" i="1" s="1"/>
  <c r="C6" i="1"/>
  <c r="L24" i="1" s="1"/>
  <c r="B6" i="1"/>
  <c r="K17" i="1" l="1"/>
  <c r="K19" i="1"/>
  <c r="K21" i="1"/>
  <c r="K23" i="1"/>
  <c r="L17" i="1"/>
  <c r="L18" i="1"/>
  <c r="L19" i="1"/>
  <c r="L20" i="1"/>
  <c r="L21" i="1"/>
  <c r="L22" i="1"/>
  <c r="L23" i="1"/>
  <c r="K18" i="1"/>
  <c r="K20" i="1"/>
  <c r="K22" i="1"/>
  <c r="K24" i="1"/>
  <c r="M17" i="1"/>
  <c r="M18" i="1"/>
  <c r="M19" i="1"/>
  <c r="M20" i="1"/>
  <c r="M21" i="1"/>
  <c r="M22" i="1"/>
  <c r="M23" i="1"/>
  <c r="M16" i="1" l="1"/>
  <c r="L16" i="1"/>
  <c r="K16" i="1"/>
</calcChain>
</file>

<file path=xl/sharedStrings.xml><?xml version="1.0" encoding="utf-8"?>
<sst xmlns="http://schemas.openxmlformats.org/spreadsheetml/2006/main" count="79" uniqueCount="24">
  <si>
    <t>ตารางที่ 6 จำนวนและร้อยละของผู้มีงานทำจำแนกตามชั่วโมงการทำงานต่อสัปดาห์และเพศ</t>
  </si>
  <si>
    <t xml:space="preserve">              ไตรมาสที่ 1 (มกราคม-มีนาคม)  2562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</si>
  <si>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</si>
  <si>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</si>
  <si>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</si>
  <si>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</si>
  <si>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</si>
  <si>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</si>
  <si>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t>1. 0 ชั่วโมง</t>
  </si>
  <si>
    <t>2.  1 - 9 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</si>
  <si>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</si>
  <si>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</si>
  <si>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</si>
  <si>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</si>
  <si>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</si>
  <si>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</si>
  <si>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</si>
  <si>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</si>
  <si>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0  ชั่วโมง</t>
  </si>
  <si>
    <t>2.  1 - 9 ชั่วโมง</t>
  </si>
  <si>
    <t xml:space="preserve"> 0  ชั่วโมง หมายถึง  ผู้ไม่ได้ทำงานในสัปดาห์การสำรวจ  แต่มีงานประจำ เช่น ลาพักผ่อน ป่วย เป็นต้น</t>
  </si>
  <si>
    <t xml:space="preserve">              ไตรมาสที่ 2 (เมษายน-มิถุนายน)  2562</t>
  </si>
  <si>
    <t xml:space="preserve">             ไตรมาสที่ 3 (กรกฎาคม - กันยายน)  2562</t>
  </si>
  <si>
    <t xml:space="preserve">              ไตรมาสที่ 4 (ตุลาคม - ธันวาคม) 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</si>
</sst>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17" fontId="5" fillId="0" borderId="0" xfId="0" quotePrefix="1" applyNumberFormat="1" applyFont="1" applyAlignment="1">
      <alignment horizontal="left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187" fontId="5" fillId="0" borderId="0" xfId="0" applyNumberFormat="1" applyFont="1"/>
    <xf numFmtId="3" fontId="6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2" fontId="5" fillId="0" borderId="3" xfId="0" applyNumberFormat="1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7" fillId="0" borderId="0" xfId="0" applyFont="1"/>
    <xf numFmtId="2" fontId="8" fillId="0" borderId="0" xfId="0" applyNumberFormat="1" applyFont="1"/>
    <xf numFmtId="2" fontId="2" fillId="0" borderId="0" xfId="0" applyNumberFormat="1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B7" sqref="B7"/>
    </sheetView>
  </sheetViews>
  <sheetFormatPr defaultColWidth="9.25" defaultRowHeight="22.5" customHeight="1" x14ac:dyDescent="0.35"/>
  <cols>
    <col min="1" max="1" width="23" style="3" customWidth="1"/>
    <col min="2" max="4" width="15.5" style="3" customWidth="1"/>
    <col min="5" max="16384" width="9.25" style="3"/>
  </cols>
  <sheetData>
    <row r="1" spans="1:4" s="1" customFormat="1" ht="22.5" customHeight="1" x14ac:dyDescent="0.35">
      <c r="A1" s="1" t="s">
        <v>0</v>
      </c>
      <c r="B1" s="2"/>
      <c r="C1" s="2"/>
      <c r="D1" s="2"/>
    </row>
    <row r="3" spans="1:4" s="6" customFormat="1" ht="22.5" customHeight="1" x14ac:dyDescent="0.3">
      <c r="A3" s="4" t="s">
        <v>2</v>
      </c>
      <c r="B3" s="5" t="s">
        <v>3</v>
      </c>
      <c r="C3" s="5" t="s">
        <v>4</v>
      </c>
      <c r="D3" s="5" t="s">
        <v>5</v>
      </c>
    </row>
    <row r="4" spans="1:4" s="6" customFormat="1" ht="22.5" customHeight="1" x14ac:dyDescent="0.3">
      <c r="A4" s="7"/>
      <c r="B4" s="8" t="s">
        <v>6</v>
      </c>
      <c r="C4" s="8"/>
      <c r="D4" s="8"/>
    </row>
    <row r="5" spans="1:4" s="11" customFormat="1" ht="22.5" customHeight="1" x14ac:dyDescent="0.3">
      <c r="A5" s="9" t="s">
        <v>7</v>
      </c>
      <c r="B5" s="10">
        <v>897644.75</v>
      </c>
      <c r="C5" s="10">
        <v>502474.75</v>
      </c>
      <c r="D5" s="10">
        <v>395170</v>
      </c>
    </row>
    <row r="6" spans="1:4" s="14" customFormat="1" ht="22.5" customHeight="1" x14ac:dyDescent="0.3">
      <c r="A6" s="12" t="s">
        <v>8</v>
      </c>
      <c r="B6" s="13">
        <v>7278.75</v>
      </c>
      <c r="C6" s="13">
        <v>3984.5</v>
      </c>
      <c r="D6" s="13">
        <v>3294.25</v>
      </c>
    </row>
    <row r="7" spans="1:4" s="14" customFormat="1" ht="22.5" customHeight="1" x14ac:dyDescent="0.3">
      <c r="A7" s="12" t="s">
        <v>9</v>
      </c>
      <c r="B7" s="13">
        <v>2005</v>
      </c>
      <c r="C7" s="13">
        <v>480.25</v>
      </c>
      <c r="D7" s="13">
        <v>1524.75</v>
      </c>
    </row>
    <row r="8" spans="1:4" s="14" customFormat="1" ht="22.5" customHeight="1" x14ac:dyDescent="0.3">
      <c r="A8" s="15" t="s">
        <v>11</v>
      </c>
      <c r="B8" s="13">
        <v>16932.5</v>
      </c>
      <c r="C8" s="13">
        <v>8667</v>
      </c>
      <c r="D8" s="13">
        <v>8265.5</v>
      </c>
    </row>
    <row r="9" spans="1:4" s="14" customFormat="1" ht="22.5" customHeight="1" x14ac:dyDescent="0.3">
      <c r="A9" s="12" t="s">
        <v>12</v>
      </c>
      <c r="B9" s="13">
        <v>101772.5</v>
      </c>
      <c r="C9" s="13">
        <v>44303.75</v>
      </c>
      <c r="D9" s="13">
        <v>57468.75</v>
      </c>
    </row>
    <row r="10" spans="1:4" s="14" customFormat="1" ht="22.5" customHeight="1" x14ac:dyDescent="0.3">
      <c r="A10" s="12" t="s">
        <v>13</v>
      </c>
      <c r="B10" s="13">
        <v>35011.5</v>
      </c>
      <c r="C10" s="13">
        <v>17815.75</v>
      </c>
      <c r="D10" s="13">
        <v>17195.75</v>
      </c>
    </row>
    <row r="11" spans="1:4" s="16" customFormat="1" ht="22.5" customHeight="1" x14ac:dyDescent="0.3">
      <c r="A11" s="12" t="s">
        <v>14</v>
      </c>
      <c r="B11" s="13">
        <v>160057.75</v>
      </c>
      <c r="C11" s="13">
        <v>87018</v>
      </c>
      <c r="D11" s="13">
        <v>73039.75</v>
      </c>
    </row>
    <row r="12" spans="1:4" s="16" customFormat="1" ht="22.5" customHeight="1" x14ac:dyDescent="0.3">
      <c r="A12" s="12" t="s">
        <v>15</v>
      </c>
      <c r="B12" s="13">
        <v>393651.25</v>
      </c>
      <c r="C12" s="13">
        <v>210310.25</v>
      </c>
      <c r="D12" s="13">
        <v>183341</v>
      </c>
    </row>
    <row r="13" spans="1:4" s="16" customFormat="1" ht="22.5" customHeight="1" x14ac:dyDescent="0.3">
      <c r="A13" s="17" t="s">
        <v>16</v>
      </c>
      <c r="B13" s="13">
        <v>180935.5</v>
      </c>
      <c r="C13" s="13">
        <v>129895.25</v>
      </c>
      <c r="D13" s="13">
        <v>51040.25</v>
      </c>
    </row>
    <row r="14" spans="1:4" s="16" customFormat="1" ht="22.5" customHeight="1" x14ac:dyDescent="0.3">
      <c r="A14" s="2"/>
      <c r="B14" s="18" t="s">
        <v>17</v>
      </c>
      <c r="C14" s="18"/>
      <c r="D14" s="18"/>
    </row>
    <row r="15" spans="1:4" s="11" customFormat="1" ht="22.5" customHeight="1" x14ac:dyDescent="0.2">
      <c r="A15" s="9" t="s">
        <v>7</v>
      </c>
      <c r="B15" s="19">
        <f>B16+B17+B18+B19+B20+B21+B22+B23</f>
        <v>100</v>
      </c>
      <c r="C15" s="19">
        <f>SUM(C16:C23)</f>
        <v>100</v>
      </c>
      <c r="D15" s="19">
        <f>D16+D17+D18+D19+D20+D21+D22+D23</f>
        <v>100</v>
      </c>
    </row>
    <row r="16" spans="1:4" s="14" customFormat="1" ht="22.5" customHeight="1" x14ac:dyDescent="0.2">
      <c r="A16" s="12" t="s">
        <v>18</v>
      </c>
      <c r="B16" s="21">
        <f>B6*100/$B$5</f>
        <v>0.81087200699385809</v>
      </c>
      <c r="C16" s="21">
        <f>C6*100/$C$5</f>
        <v>0.79297516939905932</v>
      </c>
      <c r="D16" s="21">
        <f>D6*100/$D$5</f>
        <v>0.83362856492142623</v>
      </c>
    </row>
    <row r="17" spans="1:4" s="14" customFormat="1" ht="22.5" customHeight="1" x14ac:dyDescent="0.2">
      <c r="A17" s="12" t="s">
        <v>19</v>
      </c>
      <c r="B17" s="21">
        <f t="shared" ref="B17:B23" si="0">B7*100/$B$5</f>
        <v>0.22336230451968889</v>
      </c>
      <c r="C17" s="21">
        <f>C7*100/$C$5</f>
        <v>9.5576941925937575E-2</v>
      </c>
      <c r="D17" s="21">
        <f t="shared" ref="D17:D23" si="1">D7*100/$D$5</f>
        <v>0.38584659766682694</v>
      </c>
    </row>
    <row r="18" spans="1:4" s="14" customFormat="1" ht="22.5" customHeight="1" x14ac:dyDescent="0.2">
      <c r="A18" s="15" t="s">
        <v>11</v>
      </c>
      <c r="B18" s="21">
        <f t="shared" si="0"/>
        <v>1.8863252973963252</v>
      </c>
      <c r="C18" s="21">
        <f>C8*100/$C$5</f>
        <v>1.7248627916129118</v>
      </c>
      <c r="D18" s="21">
        <f t="shared" si="1"/>
        <v>2.0916314497558015</v>
      </c>
    </row>
    <row r="19" spans="1:4" s="14" customFormat="1" ht="22.5" customHeight="1" x14ac:dyDescent="0.2">
      <c r="A19" s="12" t="s">
        <v>12</v>
      </c>
      <c r="B19" s="21">
        <f t="shared" si="0"/>
        <v>11.337725753980068</v>
      </c>
      <c r="C19" s="21">
        <f>C9*100/$C$5</f>
        <v>8.8171097154633138</v>
      </c>
      <c r="D19" s="21">
        <f t="shared" si="1"/>
        <v>14.542791709897006</v>
      </c>
    </row>
    <row r="20" spans="1:4" s="14" customFormat="1" ht="22.5" customHeight="1" x14ac:dyDescent="0.2">
      <c r="A20" s="12" t="s">
        <v>13</v>
      </c>
      <c r="B20" s="21">
        <f t="shared" si="0"/>
        <v>3.90037372802548</v>
      </c>
      <c r="C20" s="21">
        <f>C10*100/$C$5</f>
        <v>3.5456010476148303</v>
      </c>
      <c r="D20" s="21">
        <f t="shared" si="1"/>
        <v>4.351481640812815</v>
      </c>
    </row>
    <row r="21" spans="1:4" s="16" customFormat="1" ht="22.5" customHeight="1" x14ac:dyDescent="0.3">
      <c r="A21" s="12" t="s">
        <v>14</v>
      </c>
      <c r="B21" s="21">
        <f t="shared" si="0"/>
        <v>17.830856806102858</v>
      </c>
      <c r="C21" s="21">
        <f>C11*100/$C$5</f>
        <v>17.317885127561137</v>
      </c>
      <c r="D21" s="21">
        <f t="shared" si="1"/>
        <v>18.483121188349319</v>
      </c>
    </row>
    <row r="22" spans="1:4" s="16" customFormat="1" ht="22.5" customHeight="1" x14ac:dyDescent="0.3">
      <c r="A22" s="12" t="s">
        <v>15</v>
      </c>
      <c r="B22" s="21">
        <f t="shared" si="0"/>
        <v>43.853790711748715</v>
      </c>
      <c r="C22" s="21">
        <f>C12*100/$C$5</f>
        <v>41.854889225777015</v>
      </c>
      <c r="D22" s="21">
        <f t="shared" si="1"/>
        <v>46.395475365032773</v>
      </c>
    </row>
    <row r="23" spans="1:4" s="16" customFormat="1" ht="22.5" customHeight="1" x14ac:dyDescent="0.3">
      <c r="A23" s="22" t="s">
        <v>16</v>
      </c>
      <c r="B23" s="29">
        <f t="shared" si="0"/>
        <v>20.156693391233002</v>
      </c>
      <c r="C23" s="29">
        <f>C13*100/$C$5</f>
        <v>25.851099980645795</v>
      </c>
      <c r="D23" s="29">
        <f t="shared" si="1"/>
        <v>12.916023483564036</v>
      </c>
    </row>
    <row r="24" spans="1:4" s="16" customFormat="1" ht="22.5" customHeight="1" x14ac:dyDescent="0.3">
      <c r="A24" s="16" t="s">
        <v>20</v>
      </c>
      <c r="D24" s="24"/>
    </row>
  </sheetData>
  <mergeCells count="2">
    <mergeCell ref="B4:D4"/>
    <mergeCell ref="B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A10" workbookViewId="0">
      <selection activeCell="A10" sqref="A1:XFD1048576"/>
    </sheetView>
  </sheetViews>
  <sheetFormatPr defaultColWidth="9.25" defaultRowHeight="21" x14ac:dyDescent="0.35"/>
  <cols>
    <col min="1" max="1" width="23" style="3" customWidth="1"/>
    <col min="2" max="16384" width="9.25" style="3"/>
  </cols>
  <sheetData>
    <row r="1" spans="1:16" s="1" customFormat="1" x14ac:dyDescent="0.35">
      <c r="A1" s="1" t="s">
        <v>0</v>
      </c>
      <c r="B1" s="2"/>
      <c r="C1" s="2"/>
      <c r="D1" s="2"/>
      <c r="E1" s="1" t="s">
        <v>0</v>
      </c>
      <c r="F1" s="2"/>
      <c r="G1" s="2"/>
      <c r="H1" s="1" t="s">
        <v>0</v>
      </c>
      <c r="I1" s="2"/>
      <c r="J1" s="2"/>
      <c r="K1" s="1" t="s">
        <v>0</v>
      </c>
      <c r="L1" s="2"/>
      <c r="M1" s="2"/>
    </row>
    <row r="2" spans="1:16" s="1" customFormat="1" x14ac:dyDescent="0.35">
      <c r="A2" s="1" t="s">
        <v>1</v>
      </c>
      <c r="B2" s="2"/>
      <c r="C2" s="2"/>
      <c r="D2" s="2"/>
      <c r="E2" s="1" t="s">
        <v>21</v>
      </c>
      <c r="F2" s="2"/>
      <c r="G2" s="2"/>
      <c r="H2" s="1" t="s">
        <v>22</v>
      </c>
      <c r="I2" s="2"/>
      <c r="J2" s="2"/>
      <c r="K2" s="1" t="s">
        <v>23</v>
      </c>
      <c r="L2" s="2"/>
      <c r="M2" s="2"/>
    </row>
    <row r="4" spans="1:16" s="6" customFormat="1" ht="19.5" x14ac:dyDescent="0.3">
      <c r="A4" s="4" t="s">
        <v>2</v>
      </c>
      <c r="B4" s="5" t="s">
        <v>3</v>
      </c>
      <c r="C4" s="5" t="s">
        <v>4</v>
      </c>
      <c r="D4" s="5" t="s">
        <v>5</v>
      </c>
      <c r="E4" s="5" t="s">
        <v>3</v>
      </c>
      <c r="F4" s="5" t="s">
        <v>4</v>
      </c>
      <c r="G4" s="5" t="s">
        <v>5</v>
      </c>
      <c r="H4" s="5" t="s">
        <v>3</v>
      </c>
      <c r="I4" s="5" t="s">
        <v>4</v>
      </c>
      <c r="J4" s="5" t="s">
        <v>5</v>
      </c>
      <c r="K4" s="5" t="s">
        <v>3</v>
      </c>
      <c r="L4" s="5" t="s">
        <v>4</v>
      </c>
      <c r="M4" s="5" t="s">
        <v>5</v>
      </c>
    </row>
    <row r="5" spans="1:16" s="6" customFormat="1" ht="19.5" x14ac:dyDescent="0.3">
      <c r="A5" s="7"/>
      <c r="B5" s="8" t="s">
        <v>6</v>
      </c>
      <c r="C5" s="8"/>
      <c r="D5" s="8"/>
      <c r="E5" s="8" t="s">
        <v>6</v>
      </c>
      <c r="F5" s="8"/>
      <c r="G5" s="8"/>
      <c r="H5" s="35" t="s">
        <v>6</v>
      </c>
      <c r="I5" s="35"/>
      <c r="J5" s="35"/>
      <c r="K5" s="8" t="s">
        <v>6</v>
      </c>
      <c r="L5" s="8"/>
      <c r="M5" s="8"/>
    </row>
    <row r="6" spans="1:16" s="11" customFormat="1" ht="19.5" x14ac:dyDescent="0.3">
      <c r="A6" s="9" t="s">
        <v>7</v>
      </c>
      <c r="B6" s="10">
        <f>B7+B8+B9+B10+B11+B12+B13+B14</f>
        <v>867394</v>
      </c>
      <c r="C6" s="10">
        <f>C7+C9+C10+C11+C12+C13+C14</f>
        <v>487894</v>
      </c>
      <c r="D6" s="10">
        <f>D7+D8+D9+D10+D11+D12+D13+D14</f>
        <v>379500</v>
      </c>
      <c r="E6" s="25">
        <v>914801</v>
      </c>
      <c r="F6" s="25">
        <v>515235</v>
      </c>
      <c r="G6" s="25">
        <v>399566</v>
      </c>
      <c r="H6" s="25">
        <v>907108</v>
      </c>
      <c r="I6" s="25">
        <v>512029</v>
      </c>
      <c r="J6" s="25">
        <v>395079</v>
      </c>
      <c r="K6" s="10">
        <f t="shared" ref="K6:K14" si="0">L6+M6</f>
        <v>901276</v>
      </c>
      <c r="L6" s="10">
        <f>SUM(L7:L14)</f>
        <v>494741</v>
      </c>
      <c r="M6" s="10">
        <f>SUM(M7:M14)</f>
        <v>406535</v>
      </c>
      <c r="N6" s="36">
        <f>(B6+E6+H6+K6)/4</f>
        <v>897644.75</v>
      </c>
      <c r="O6" s="36">
        <f t="shared" ref="O6:P6" si="1">(C6+F6+I6+L6)/4</f>
        <v>502474.75</v>
      </c>
      <c r="P6" s="36">
        <f t="shared" si="1"/>
        <v>395170</v>
      </c>
    </row>
    <row r="7" spans="1:16" s="14" customFormat="1" ht="19.5" x14ac:dyDescent="0.3">
      <c r="A7" s="12" t="s">
        <v>8</v>
      </c>
      <c r="B7" s="13">
        <f t="shared" ref="B7:B14" si="2">C7+D7</f>
        <v>10225</v>
      </c>
      <c r="C7" s="13">
        <v>5823</v>
      </c>
      <c r="D7" s="13">
        <v>4402</v>
      </c>
      <c r="E7" s="26">
        <v>13223</v>
      </c>
      <c r="F7" s="26">
        <v>6300</v>
      </c>
      <c r="G7" s="26">
        <v>6923</v>
      </c>
      <c r="H7" s="31">
        <v>0</v>
      </c>
      <c r="I7" s="31">
        <v>0</v>
      </c>
      <c r="J7" s="31">
        <v>0</v>
      </c>
      <c r="K7" s="13">
        <f t="shared" si="0"/>
        <v>5667</v>
      </c>
      <c r="L7" s="13">
        <v>3815</v>
      </c>
      <c r="M7" s="13">
        <v>1852</v>
      </c>
      <c r="N7" s="31">
        <f t="shared" ref="N7:N14" si="3">(B7+E7+H7+K7)/4</f>
        <v>7278.75</v>
      </c>
      <c r="O7" s="31">
        <f t="shared" ref="O7:O14" si="4">(C7+F7+I7+L7)/4</f>
        <v>3984.5</v>
      </c>
      <c r="P7" s="31">
        <f t="shared" ref="P7:P14" si="5">(D7+G7+J7+M7)/4</f>
        <v>3294.25</v>
      </c>
    </row>
    <row r="8" spans="1:16" s="14" customFormat="1" ht="19.5" x14ac:dyDescent="0.3">
      <c r="A8" s="12" t="s">
        <v>9</v>
      </c>
      <c r="B8" s="13">
        <f>D8</f>
        <v>828</v>
      </c>
      <c r="C8" s="13">
        <v>0</v>
      </c>
      <c r="D8" s="13">
        <v>828</v>
      </c>
      <c r="E8" s="26">
        <v>669</v>
      </c>
      <c r="F8" s="27">
        <v>0</v>
      </c>
      <c r="G8" s="28">
        <v>669</v>
      </c>
      <c r="H8" s="31">
        <v>761</v>
      </c>
      <c r="I8" s="31">
        <v>0</v>
      </c>
      <c r="J8" s="31">
        <v>761</v>
      </c>
      <c r="K8" s="13">
        <f t="shared" si="0"/>
        <v>5762</v>
      </c>
      <c r="L8" s="13">
        <v>1921</v>
      </c>
      <c r="M8" s="13">
        <v>3841</v>
      </c>
      <c r="N8" s="31">
        <f t="shared" si="3"/>
        <v>2005</v>
      </c>
      <c r="O8" s="31">
        <f t="shared" si="4"/>
        <v>480.25</v>
      </c>
      <c r="P8" s="31">
        <f t="shared" si="5"/>
        <v>1524.75</v>
      </c>
    </row>
    <row r="9" spans="1:16" s="14" customFormat="1" ht="19.5" x14ac:dyDescent="0.3">
      <c r="A9" s="15" t="s">
        <v>11</v>
      </c>
      <c r="B9" s="13">
        <f t="shared" si="2"/>
        <v>10516</v>
      </c>
      <c r="C9" s="13">
        <v>2991</v>
      </c>
      <c r="D9" s="13">
        <v>7525</v>
      </c>
      <c r="E9" s="26">
        <v>10750</v>
      </c>
      <c r="F9" s="26">
        <v>5081</v>
      </c>
      <c r="G9" s="26">
        <v>5669</v>
      </c>
      <c r="H9" s="31">
        <v>15376</v>
      </c>
      <c r="I9" s="31">
        <v>6907</v>
      </c>
      <c r="J9" s="31">
        <v>8469</v>
      </c>
      <c r="K9" s="13">
        <f t="shared" si="0"/>
        <v>31088</v>
      </c>
      <c r="L9" s="13">
        <v>19689</v>
      </c>
      <c r="M9" s="13">
        <v>11399</v>
      </c>
      <c r="N9" s="31">
        <f t="shared" si="3"/>
        <v>16932.5</v>
      </c>
      <c r="O9" s="31">
        <f t="shared" si="4"/>
        <v>8667</v>
      </c>
      <c r="P9" s="31">
        <f t="shared" si="5"/>
        <v>8265.5</v>
      </c>
    </row>
    <row r="10" spans="1:16" s="14" customFormat="1" ht="19.5" x14ac:dyDescent="0.3">
      <c r="A10" s="12" t="s">
        <v>12</v>
      </c>
      <c r="B10" s="13">
        <f t="shared" si="2"/>
        <v>108595</v>
      </c>
      <c r="C10" s="13">
        <v>46861</v>
      </c>
      <c r="D10" s="13">
        <v>61734</v>
      </c>
      <c r="E10" s="26">
        <v>82297</v>
      </c>
      <c r="F10" s="26">
        <v>31319</v>
      </c>
      <c r="G10" s="26">
        <v>50978</v>
      </c>
      <c r="H10" s="31">
        <v>110996</v>
      </c>
      <c r="I10" s="31">
        <v>44623</v>
      </c>
      <c r="J10" s="31">
        <v>66373</v>
      </c>
      <c r="K10" s="13">
        <f t="shared" si="0"/>
        <v>105202</v>
      </c>
      <c r="L10" s="13">
        <v>54412</v>
      </c>
      <c r="M10" s="13">
        <v>50790</v>
      </c>
      <c r="N10" s="31">
        <f t="shared" si="3"/>
        <v>101772.5</v>
      </c>
      <c r="O10" s="31">
        <f t="shared" si="4"/>
        <v>44303.75</v>
      </c>
      <c r="P10" s="31">
        <f t="shared" si="5"/>
        <v>57468.75</v>
      </c>
    </row>
    <row r="11" spans="1:16" s="14" customFormat="1" ht="19.5" x14ac:dyDescent="0.3">
      <c r="A11" s="12" t="s">
        <v>13</v>
      </c>
      <c r="B11" s="13">
        <f t="shared" si="2"/>
        <v>34787</v>
      </c>
      <c r="C11" s="13">
        <v>21510</v>
      </c>
      <c r="D11" s="13">
        <v>13277</v>
      </c>
      <c r="E11" s="26">
        <v>23017</v>
      </c>
      <c r="F11" s="26">
        <v>10778</v>
      </c>
      <c r="G11" s="26">
        <v>12239</v>
      </c>
      <c r="H11" s="31">
        <v>51678</v>
      </c>
      <c r="I11" s="31">
        <v>28467</v>
      </c>
      <c r="J11" s="31">
        <v>23211</v>
      </c>
      <c r="K11" s="13">
        <f t="shared" si="0"/>
        <v>30564</v>
      </c>
      <c r="L11" s="13">
        <v>10508</v>
      </c>
      <c r="M11" s="13">
        <v>20056</v>
      </c>
      <c r="N11" s="31">
        <f t="shared" si="3"/>
        <v>35011.5</v>
      </c>
      <c r="O11" s="31">
        <f t="shared" si="4"/>
        <v>17815.75</v>
      </c>
      <c r="P11" s="31">
        <f t="shared" si="5"/>
        <v>17195.75</v>
      </c>
    </row>
    <row r="12" spans="1:16" s="16" customFormat="1" ht="19.5" x14ac:dyDescent="0.3">
      <c r="A12" s="12" t="s">
        <v>14</v>
      </c>
      <c r="B12" s="13">
        <f t="shared" si="2"/>
        <v>136936</v>
      </c>
      <c r="C12" s="13">
        <v>68508</v>
      </c>
      <c r="D12" s="13">
        <v>68428</v>
      </c>
      <c r="E12" s="26">
        <v>160911</v>
      </c>
      <c r="F12" s="26">
        <v>82395</v>
      </c>
      <c r="G12" s="26">
        <v>78516</v>
      </c>
      <c r="H12" s="31">
        <v>171439</v>
      </c>
      <c r="I12" s="31">
        <v>102489</v>
      </c>
      <c r="J12" s="31">
        <v>68950</v>
      </c>
      <c r="K12" s="13">
        <f t="shared" si="0"/>
        <v>170945</v>
      </c>
      <c r="L12" s="13">
        <v>94680</v>
      </c>
      <c r="M12" s="13">
        <v>76265</v>
      </c>
      <c r="N12" s="31">
        <f t="shared" si="3"/>
        <v>160057.75</v>
      </c>
      <c r="O12" s="31">
        <f t="shared" si="4"/>
        <v>87018</v>
      </c>
      <c r="P12" s="31">
        <f t="shared" si="5"/>
        <v>73039.75</v>
      </c>
    </row>
    <row r="13" spans="1:16" s="16" customFormat="1" ht="19.5" x14ac:dyDescent="0.3">
      <c r="A13" s="12" t="s">
        <v>15</v>
      </c>
      <c r="B13" s="13">
        <f t="shared" si="2"/>
        <v>429084</v>
      </c>
      <c r="C13" s="13">
        <v>244469</v>
      </c>
      <c r="D13" s="13">
        <v>184615</v>
      </c>
      <c r="E13" s="26">
        <v>420682</v>
      </c>
      <c r="F13" s="26">
        <v>232317</v>
      </c>
      <c r="G13" s="26">
        <v>188365</v>
      </c>
      <c r="H13" s="31">
        <v>367677</v>
      </c>
      <c r="I13" s="31">
        <v>195468</v>
      </c>
      <c r="J13" s="31">
        <v>172209</v>
      </c>
      <c r="K13" s="13">
        <f t="shared" si="0"/>
        <v>357162</v>
      </c>
      <c r="L13" s="13">
        <v>168987</v>
      </c>
      <c r="M13" s="13">
        <v>188175</v>
      </c>
      <c r="N13" s="31">
        <f t="shared" si="3"/>
        <v>393651.25</v>
      </c>
      <c r="O13" s="31">
        <f t="shared" si="4"/>
        <v>210310.25</v>
      </c>
      <c r="P13" s="31">
        <f t="shared" si="5"/>
        <v>183341</v>
      </c>
    </row>
    <row r="14" spans="1:16" s="16" customFormat="1" ht="19.5" x14ac:dyDescent="0.3">
      <c r="A14" s="17" t="s">
        <v>16</v>
      </c>
      <c r="B14" s="13">
        <f t="shared" si="2"/>
        <v>136423</v>
      </c>
      <c r="C14" s="13">
        <v>97732</v>
      </c>
      <c r="D14" s="13">
        <v>38691</v>
      </c>
      <c r="E14" s="26">
        <v>203252</v>
      </c>
      <c r="F14" s="26">
        <v>147045</v>
      </c>
      <c r="G14" s="26">
        <v>56207</v>
      </c>
      <c r="H14" s="31">
        <v>189181</v>
      </c>
      <c r="I14" s="31">
        <v>134075</v>
      </c>
      <c r="J14" s="31">
        <v>55106</v>
      </c>
      <c r="K14" s="13">
        <f t="shared" si="0"/>
        <v>194886</v>
      </c>
      <c r="L14" s="13">
        <v>140729</v>
      </c>
      <c r="M14" s="13">
        <v>54157</v>
      </c>
      <c r="N14" s="31">
        <f t="shared" si="3"/>
        <v>180935.5</v>
      </c>
      <c r="O14" s="31">
        <f t="shared" si="4"/>
        <v>129895.25</v>
      </c>
      <c r="P14" s="31">
        <f t="shared" si="5"/>
        <v>51040.25</v>
      </c>
    </row>
    <row r="15" spans="1:16" s="16" customFormat="1" ht="22.5" x14ac:dyDescent="0.5">
      <c r="A15" s="2"/>
      <c r="B15" s="18" t="s">
        <v>17</v>
      </c>
      <c r="C15" s="18"/>
      <c r="D15" s="18"/>
      <c r="E15" s="18" t="s">
        <v>17</v>
      </c>
      <c r="F15" s="18"/>
      <c r="G15" s="18"/>
      <c r="H15" s="32"/>
      <c r="I15" s="32"/>
      <c r="J15" s="32"/>
      <c r="K15" s="18" t="s">
        <v>17</v>
      </c>
      <c r="L15" s="18"/>
      <c r="M15" s="18"/>
    </row>
    <row r="16" spans="1:16" s="11" customFormat="1" x14ac:dyDescent="0.45">
      <c r="A16" s="9" t="s">
        <v>7</v>
      </c>
      <c r="B16" s="19">
        <f>B17+B18+B19+B20+B21+B22+B23+B24</f>
        <v>100.00000000000001</v>
      </c>
      <c r="C16" s="19">
        <f>C17+C19+C20+C21+C22+C23+C24</f>
        <v>100</v>
      </c>
      <c r="D16" s="19">
        <f>D17+D18+D19+D20+D21+D22+D23+D24</f>
        <v>100</v>
      </c>
      <c r="E16" s="19">
        <v>100.00000000000001</v>
      </c>
      <c r="F16" s="19">
        <v>100</v>
      </c>
      <c r="G16" s="19">
        <v>100</v>
      </c>
      <c r="H16" s="33">
        <v>100</v>
      </c>
      <c r="I16" s="33">
        <v>100</v>
      </c>
      <c r="J16" s="33">
        <v>100.00000000000001</v>
      </c>
      <c r="K16" s="19">
        <f>K17+K18+K19+K20+K21+K22+K23+K24</f>
        <v>103.90618334920464</v>
      </c>
      <c r="L16" s="19">
        <f>L17+L18+L19+L20+L21+L22+L23+L24</f>
        <v>101.40337860272929</v>
      </c>
      <c r="M16" s="19">
        <f>M17+M18+M19+M20+M21+M22+M23+M24</f>
        <v>107.12384716732541</v>
      </c>
    </row>
    <row r="17" spans="1:13" s="14" customFormat="1" ht="19.5" x14ac:dyDescent="0.2">
      <c r="A17" s="12" t="s">
        <v>18</v>
      </c>
      <c r="B17" s="20">
        <v>1.18</v>
      </c>
      <c r="C17" s="20">
        <v>1.19</v>
      </c>
      <c r="D17" s="20">
        <v>1.1599999999999999</v>
      </c>
      <c r="E17" s="21">
        <f>E7*100/$F$6</f>
        <v>2.5664017390122953</v>
      </c>
      <c r="F17" s="21">
        <f>F7*100/$G$6</f>
        <v>1.5767107311432904</v>
      </c>
      <c r="G17" s="21">
        <f>G7*100/$N$6</f>
        <v>0.77124051580538966</v>
      </c>
      <c r="H17" s="27" t="s">
        <v>10</v>
      </c>
      <c r="I17" s="27" t="s">
        <v>10</v>
      </c>
      <c r="J17" s="27" t="s">
        <v>10</v>
      </c>
      <c r="K17" s="21">
        <f>K7*100/$B$6</f>
        <v>0.65333631544603721</v>
      </c>
      <c r="L17" s="21">
        <f>L7*100/$C$6</f>
        <v>0.7819321409978397</v>
      </c>
      <c r="M17" s="21">
        <f>M7*100/$D$6</f>
        <v>0.48801054018445322</v>
      </c>
    </row>
    <row r="18" spans="1:13" s="14" customFormat="1" ht="19.5" x14ac:dyDescent="0.2">
      <c r="A18" s="12" t="s">
        <v>19</v>
      </c>
      <c r="B18" s="21">
        <v>0.1</v>
      </c>
      <c r="C18" s="20" t="s">
        <v>10</v>
      </c>
      <c r="D18" s="20">
        <v>0.22</v>
      </c>
      <c r="E18" s="21">
        <f t="shared" ref="E18:E24" si="6">E8*100/$F$6</f>
        <v>0.12984366357099189</v>
      </c>
      <c r="F18" s="21" t="s">
        <v>10</v>
      </c>
      <c r="G18" s="21">
        <f>G8*100/$N$6</f>
        <v>7.4528369936993452E-2</v>
      </c>
      <c r="H18" s="34">
        <v>0.08</v>
      </c>
      <c r="I18" s="27" t="s">
        <v>10</v>
      </c>
      <c r="J18" s="34">
        <v>0.19</v>
      </c>
      <c r="K18" s="21">
        <f t="shared" ref="K18:K24" si="7">K8*100/$B$6</f>
        <v>0.66428866236104933</v>
      </c>
      <c r="L18" s="21">
        <f t="shared" ref="L18:L24" si="8">L8*100/$C$6</f>
        <v>0.39373306496903016</v>
      </c>
      <c r="M18" s="21">
        <f t="shared" ref="M18:M24" si="9">M8*100/$D$6</f>
        <v>1.0121212121212122</v>
      </c>
    </row>
    <row r="19" spans="1:13" s="14" customFormat="1" ht="19.5" x14ac:dyDescent="0.2">
      <c r="A19" s="15" t="s">
        <v>11</v>
      </c>
      <c r="B19" s="20">
        <v>1.21</v>
      </c>
      <c r="C19" s="20">
        <v>0.61</v>
      </c>
      <c r="D19" s="20">
        <v>1.98</v>
      </c>
      <c r="E19" s="21">
        <f t="shared" si="6"/>
        <v>2.0864265820450862</v>
      </c>
      <c r="F19" s="21">
        <f t="shared" ref="F19:F24" si="10">F9*100/$G$6</f>
        <v>1.271629718244295</v>
      </c>
      <c r="G19" s="21">
        <f>G9*100/$N$6</f>
        <v>0.63154159816564404</v>
      </c>
      <c r="H19" s="34">
        <v>1.7</v>
      </c>
      <c r="I19" s="34">
        <v>1.35</v>
      </c>
      <c r="J19" s="34">
        <v>2.14</v>
      </c>
      <c r="K19" s="21">
        <f t="shared" si="7"/>
        <v>3.5840690620410101</v>
      </c>
      <c r="L19" s="21">
        <f t="shared" si="8"/>
        <v>4.0355077127408823</v>
      </c>
      <c r="M19" s="21">
        <f t="shared" si="9"/>
        <v>3.0036890645586296</v>
      </c>
    </row>
    <row r="20" spans="1:13" s="14" customFormat="1" ht="19.5" x14ac:dyDescent="0.2">
      <c r="A20" s="12" t="s">
        <v>12</v>
      </c>
      <c r="B20" s="20">
        <v>12.52</v>
      </c>
      <c r="C20" s="20">
        <v>9.61</v>
      </c>
      <c r="D20" s="20">
        <v>16.27</v>
      </c>
      <c r="E20" s="21">
        <f t="shared" si="6"/>
        <v>15.972711481168787</v>
      </c>
      <c r="F20" s="21">
        <f t="shared" si="10"/>
        <v>7.8382545061391609</v>
      </c>
      <c r="G20" s="21">
        <f>G10*100/$N$6</f>
        <v>5.67908406972803</v>
      </c>
      <c r="H20" s="34">
        <v>12.24</v>
      </c>
      <c r="I20" s="34">
        <v>8.7100000000000009</v>
      </c>
      <c r="J20" s="34">
        <v>16.8</v>
      </c>
      <c r="K20" s="21">
        <f t="shared" si="7"/>
        <v>12.12851368582213</v>
      </c>
      <c r="L20" s="21">
        <f t="shared" si="8"/>
        <v>11.152422452417943</v>
      </c>
      <c r="M20" s="21">
        <f t="shared" si="9"/>
        <v>13.383399209486166</v>
      </c>
    </row>
    <row r="21" spans="1:13" s="14" customFormat="1" ht="19.5" x14ac:dyDescent="0.2">
      <c r="A21" s="12" t="s">
        <v>13</v>
      </c>
      <c r="B21" s="20">
        <v>4.01</v>
      </c>
      <c r="C21" s="20">
        <v>4.41</v>
      </c>
      <c r="D21" s="20">
        <v>3.49</v>
      </c>
      <c r="E21" s="21">
        <f t="shared" si="6"/>
        <v>4.4672819199006275</v>
      </c>
      <c r="F21" s="21">
        <f t="shared" si="10"/>
        <v>2.6974267079781562</v>
      </c>
      <c r="G21" s="21">
        <f>G11*100/$N$6</f>
        <v>1.3634569800580909</v>
      </c>
      <c r="H21" s="34">
        <v>5.7</v>
      </c>
      <c r="I21" s="34">
        <v>5.56</v>
      </c>
      <c r="J21" s="34">
        <v>5.88</v>
      </c>
      <c r="K21" s="21">
        <f t="shared" si="7"/>
        <v>3.5236582222150488</v>
      </c>
      <c r="L21" s="21">
        <f t="shared" si="8"/>
        <v>2.1537465105125295</v>
      </c>
      <c r="M21" s="21">
        <f t="shared" si="9"/>
        <v>5.2848484848484851</v>
      </c>
    </row>
    <row r="22" spans="1:13" s="16" customFormat="1" ht="19.5" x14ac:dyDescent="0.3">
      <c r="A22" s="12" t="s">
        <v>14</v>
      </c>
      <c r="B22" s="20">
        <v>15.79</v>
      </c>
      <c r="C22" s="20">
        <v>14.04</v>
      </c>
      <c r="D22" s="20">
        <v>18.03</v>
      </c>
      <c r="E22" s="21">
        <f t="shared" si="6"/>
        <v>31.230603511019243</v>
      </c>
      <c r="F22" s="21">
        <f t="shared" si="10"/>
        <v>20.621123919452607</v>
      </c>
      <c r="G22" s="21">
        <f>G12*100/$N$6</f>
        <v>8.7468901255201459</v>
      </c>
      <c r="H22" s="34">
        <v>18.899999999999999</v>
      </c>
      <c r="I22" s="34">
        <v>20.02</v>
      </c>
      <c r="J22" s="34">
        <v>17.45</v>
      </c>
      <c r="K22" s="21">
        <f t="shared" si="7"/>
        <v>19.707883614597289</v>
      </c>
      <c r="L22" s="21">
        <f t="shared" si="8"/>
        <v>19.405854550373647</v>
      </c>
      <c r="M22" s="21">
        <f t="shared" si="9"/>
        <v>20.096179183135703</v>
      </c>
    </row>
    <row r="23" spans="1:13" s="16" customFormat="1" ht="19.5" x14ac:dyDescent="0.3">
      <c r="A23" s="12" t="s">
        <v>15</v>
      </c>
      <c r="B23" s="20">
        <v>49.46</v>
      </c>
      <c r="C23" s="20">
        <v>50.11</v>
      </c>
      <c r="D23" s="20">
        <v>48.65</v>
      </c>
      <c r="E23" s="21">
        <f t="shared" si="6"/>
        <v>81.648568129106138</v>
      </c>
      <c r="F23" s="21">
        <f t="shared" si="10"/>
        <v>58.142334432859656</v>
      </c>
      <c r="G23" s="21">
        <f>G13*100/$N$6</f>
        <v>20.984359347057953</v>
      </c>
      <c r="H23" s="34">
        <v>40.53</v>
      </c>
      <c r="I23" s="34">
        <v>38.17</v>
      </c>
      <c r="J23" s="34">
        <v>43.59</v>
      </c>
      <c r="K23" s="21">
        <f t="shared" si="7"/>
        <v>41.176443461679469</v>
      </c>
      <c r="L23" s="21">
        <f t="shared" si="8"/>
        <v>34.636007001520824</v>
      </c>
      <c r="M23" s="21">
        <f t="shared" si="9"/>
        <v>49.584980237154149</v>
      </c>
    </row>
    <row r="24" spans="1:13" s="16" customFormat="1" ht="19.5" x14ac:dyDescent="0.3">
      <c r="A24" s="22" t="s">
        <v>16</v>
      </c>
      <c r="B24" s="23">
        <v>15.73</v>
      </c>
      <c r="C24" s="23">
        <v>20.03</v>
      </c>
      <c r="D24" s="23">
        <v>10.199999999999999</v>
      </c>
      <c r="E24" s="21">
        <f t="shared" si="6"/>
        <v>39.448407037565381</v>
      </c>
      <c r="F24" s="21">
        <f t="shared" si="10"/>
        <v>36.80117927951828</v>
      </c>
      <c r="G24" s="21">
        <f>G14*100/$N$6</f>
        <v>6.261608503809553</v>
      </c>
      <c r="H24" s="34">
        <v>20.85</v>
      </c>
      <c r="I24" s="34">
        <v>26.19</v>
      </c>
      <c r="J24" s="34">
        <v>13.95</v>
      </c>
      <c r="K24" s="29">
        <f t="shared" si="7"/>
        <v>22.467990325042599</v>
      </c>
      <c r="L24" s="29">
        <f t="shared" si="8"/>
        <v>28.844175169196589</v>
      </c>
      <c r="M24" s="29">
        <f t="shared" si="9"/>
        <v>14.270619235836627</v>
      </c>
    </row>
    <row r="25" spans="1:13" s="16" customFormat="1" ht="19.5" x14ac:dyDescent="0.3">
      <c r="A25" s="16" t="s">
        <v>20</v>
      </c>
      <c r="D25" s="24"/>
      <c r="E25" s="29"/>
      <c r="F25" s="29"/>
      <c r="G25" s="29"/>
      <c r="H25" s="29"/>
      <c r="I25" s="29"/>
      <c r="J25" s="29"/>
      <c r="M25" s="24"/>
    </row>
    <row r="26" spans="1:13" x14ac:dyDescent="0.35">
      <c r="E26" s="30"/>
      <c r="F26" s="30"/>
      <c r="G26" s="30"/>
    </row>
    <row r="27" spans="1:13" x14ac:dyDescent="0.35">
      <c r="E27" s="16"/>
      <c r="F27" s="16"/>
      <c r="G27" s="24"/>
      <c r="H27" s="30"/>
      <c r="I27" s="30"/>
      <c r="J27" s="30"/>
    </row>
    <row r="28" spans="1:13" x14ac:dyDescent="0.35">
      <c r="H28" s="16"/>
      <c r="I28" s="16"/>
      <c r="J28" s="24"/>
    </row>
  </sheetData>
  <mergeCells count="6">
    <mergeCell ref="B5:D5"/>
    <mergeCell ref="B15:D15"/>
    <mergeCell ref="E5:G5"/>
    <mergeCell ref="E15:G15"/>
    <mergeCell ref="K5:M5"/>
    <mergeCell ref="K15:M1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2020-01-31T05:09:10Z</dcterms:created>
  <dcterms:modified xsi:type="dcterms:W3CDTF">2020-01-31T05:13:29Z</dcterms:modified>
</cp:coreProperties>
</file>