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สำนักงาน\ต.ค 62\"/>
    </mc:Choice>
  </mc:AlternateContent>
  <bookViews>
    <workbookView xWindow="0" yWindow="0" windowWidth="20490" windowHeight="7575"/>
  </bookViews>
  <sheets>
    <sheet name="ตารางที่4ok" sheetId="1" r:id="rId1"/>
  </sheets>
  <definedNames>
    <definedName name="_xlnm.Print_Area" localSheetId="0">ตารางที่4ok!$A$1:$D$65</definedName>
  </definedNames>
  <calcPr calcId="152511"/>
</workbook>
</file>

<file path=xl/calcChain.xml><?xml version="1.0" encoding="utf-8"?>
<calcChain xmlns="http://schemas.openxmlformats.org/spreadsheetml/2006/main">
  <c r="D46" i="1" l="1"/>
  <c r="D54" i="1"/>
  <c r="C46" i="1"/>
  <c r="C40" i="1"/>
  <c r="B46" i="1"/>
  <c r="B48" i="1"/>
  <c r="B54" i="1"/>
  <c r="B56" i="1"/>
  <c r="B57" i="1"/>
  <c r="B58" i="1"/>
  <c r="B59" i="1"/>
  <c r="B61" i="1"/>
  <c r="B47" i="1"/>
  <c r="B49" i="1"/>
  <c r="B50" i="1"/>
  <c r="B51" i="1"/>
  <c r="B52" i="1"/>
  <c r="B53" i="1"/>
  <c r="B62" i="1"/>
  <c r="B41" i="1"/>
  <c r="B42" i="1"/>
  <c r="B43" i="1"/>
  <c r="B40" i="1"/>
  <c r="B45" i="1"/>
  <c r="B44" i="1"/>
  <c r="D56" i="1"/>
  <c r="D57" i="1"/>
  <c r="D58" i="1"/>
  <c r="D59" i="1"/>
  <c r="D60" i="1"/>
  <c r="D61" i="1"/>
  <c r="D62" i="1"/>
  <c r="D41" i="1"/>
  <c r="D42" i="1"/>
  <c r="D43" i="1"/>
  <c r="D44" i="1"/>
  <c r="D45" i="1"/>
  <c r="D47" i="1"/>
  <c r="D48" i="1"/>
  <c r="D49" i="1"/>
  <c r="D50" i="1"/>
  <c r="D51" i="1"/>
  <c r="D52" i="1"/>
  <c r="D53" i="1"/>
  <c r="C51" i="1"/>
  <c r="C52" i="1"/>
  <c r="C53" i="1"/>
  <c r="C54" i="1"/>
  <c r="C56" i="1"/>
  <c r="C57" i="1"/>
  <c r="C58" i="1"/>
  <c r="C59" i="1"/>
  <c r="C60" i="1"/>
  <c r="C61" i="1"/>
  <c r="C62" i="1"/>
  <c r="C41" i="1"/>
  <c r="C42" i="1"/>
  <c r="C43" i="1"/>
  <c r="C44" i="1"/>
  <c r="C45" i="1"/>
  <c r="C47" i="1"/>
  <c r="C48" i="1"/>
  <c r="C49" i="1"/>
  <c r="D40" i="1" l="1"/>
  <c r="B39" i="1" l="1"/>
  <c r="D39" i="1"/>
  <c r="C39" i="1"/>
</calcChain>
</file>

<file path=xl/sharedStrings.xml><?xml version="1.0" encoding="utf-8"?>
<sst xmlns="http://schemas.openxmlformats.org/spreadsheetml/2006/main" count="79" uniqueCount="44">
  <si>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</si>
  <si>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</si>
  <si>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</si>
  <si>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</si>
  <si>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</si>
  <si>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</si>
  <si>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</si>
  <si>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</si>
  <si>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</si>
  <si>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</si>
  <si>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</si>
  <si>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</si>
  <si>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</si>
  <si>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</si>
  <si>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</si>
  <si>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</si>
  <si>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</si>
  <si>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</si>
  <si>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</si>
  <si>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</si>
  <si>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</si>
  <si>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</si>
  <si>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</si>
  <si>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</si>
  <si>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</si>
  <si>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</si>
  <si>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</si>
  <si>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</si>
  <si>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</si>
  <si>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</si>
  <si>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</si>
  <si>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</si>
  <si>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</si>
  <si>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. 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</si>
  <si>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</si>
  <si>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</si>
  <si>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</si>
  <si>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- 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</si>
  <si>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</si>
  <si>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</si>
  <si>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</si>
  <si>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 xml:space="preserve">                 เดือนตุลาคม พ.ศ. 2562</t>
  </si>
  <si>
    <t xml:space="preserve">                  เดือนตุลาคม พ.ศ. 2562</t>
  </si>
  <si>
    <t xml:space="preserve">                 เดือนตุลาคม พ.ศ. 2562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</si>
</sst>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-* #,##0.000_-;\-* #,##0.000_-;_-* &quot;-&quot;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u val="singleAccounting"/>
      <sz val="18"/>
      <name val="TH SarabunPSK"/>
      <family val="2"/>
      <charset val="22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3" fillId="0" borderId="0" xfId="1" applyFont="1" applyFill="1"/>
    <xf numFmtId="0" fontId="4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4" fillId="0" borderId="0" xfId="1" quotePrefix="1" applyFont="1" applyFill="1" applyAlignment="1" applyProtection="1">
      <alignment horizontal="left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 applyProtection="1">
      <alignment horizontal="left"/>
    </xf>
    <xf numFmtId="187" fontId="4" fillId="0" borderId="0" xfId="1" applyNumberFormat="1" applyFont="1" applyFill="1"/>
    <xf numFmtId="0" fontId="4" fillId="0" borderId="0" xfId="1" applyFont="1" applyFill="1" applyBorder="1" applyAlignment="1" applyProtection="1">
      <alignment horizontal="left"/>
    </xf>
    <xf numFmtId="0" fontId="4" fillId="0" borderId="0" xfId="1" applyFont="1" applyFill="1" applyBorder="1"/>
    <xf numFmtId="0" fontId="4" fillId="0" borderId="0" xfId="1" applyFont="1" applyFill="1" applyBorder="1" applyAlignment="1"/>
    <xf numFmtId="0" fontId="4" fillId="0" borderId="0" xfId="1" applyFont="1" applyFill="1" applyAlignment="1"/>
    <xf numFmtId="0" fontId="4" fillId="0" borderId="3" xfId="1" applyFont="1" applyFill="1" applyBorder="1" applyAlignment="1"/>
    <xf numFmtId="188" fontId="4" fillId="0" borderId="0" xfId="2" applyNumberFormat="1" applyFont="1" applyFill="1" applyBorder="1" applyAlignment="1">
      <alignment horizontal="center"/>
    </xf>
    <xf numFmtId="188" fontId="3" fillId="0" borderId="0" xfId="2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190" fontId="4" fillId="0" borderId="0" xfId="3" applyNumberFormat="1" applyFont="1" applyFill="1" applyAlignment="1">
      <alignment vertical="center"/>
    </xf>
    <xf numFmtId="190" fontId="4" fillId="0" borderId="0" xfId="3" applyNumberFormat="1" applyFont="1" applyFill="1"/>
    <xf numFmtId="190" fontId="4" fillId="0" borderId="0" xfId="3" applyNumberFormat="1" applyFont="1" applyFill="1" applyBorder="1" applyAlignment="1">
      <alignment vertical="center"/>
    </xf>
    <xf numFmtId="0" fontId="6" fillId="0" borderId="0" xfId="1" applyFont="1" applyFill="1"/>
    <xf numFmtId="188" fontId="4" fillId="0" borderId="0" xfId="1" applyNumberFormat="1" applyFont="1" applyFill="1"/>
    <xf numFmtId="189" fontId="3" fillId="0" borderId="0" xfId="1" applyNumberFormat="1" applyFont="1" applyFill="1"/>
    <xf numFmtId="189" fontId="4" fillId="0" borderId="0" xfId="1" applyNumberFormat="1" applyFont="1" applyFill="1"/>
    <xf numFmtId="189" fontId="4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right"/>
    </xf>
    <xf numFmtId="189" fontId="7" fillId="0" borderId="3" xfId="1" applyNumberFormat="1" applyFont="1" applyFill="1" applyBorder="1" applyAlignment="1">
      <alignment horizontal="right"/>
    </xf>
    <xf numFmtId="3" fontId="8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center"/>
    </xf>
    <xf numFmtId="41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1" fontId="7" fillId="0" borderId="3" xfId="1" applyNumberFormat="1" applyFont="1" applyFill="1" applyBorder="1" applyAlignment="1">
      <alignment vertical="center"/>
    </xf>
    <xf numFmtId="191" fontId="3" fillId="0" borderId="0" xfId="1" applyNumberFormat="1" applyFont="1" applyFill="1" applyAlignment="1">
      <alignment vertical="center"/>
    </xf>
    <xf numFmtId="0" fontId="3" fillId="0" borderId="2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627D0B6B-95CB-4680-AB67-347A5643F009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4FF161B6-DCFE-4506-AFA3-A86BAFBC09D9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B97AEC81-4DB7-4F9D-A325-91BCA2896E5F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56FDB878-0E9F-4203-A64E-755737B412B4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8FC75D83-1CF6-4575-A53C-1DEDC3F1FDA8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294F4CEB-DFCF-41F8-9E17-E368151BE889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8257D745-F9EA-464A-A4C2-FAC46A271D41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EFBBD633-D003-4F2A-AE1B-B2C2FAD370BF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F7E48116-3054-41B2-AD1C-2D2978526EB4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462B85F4-F822-4EF2-9FC3-A65B192A9581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F5FBF55D-436D-4F9B-A044-2E2DC7571943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531F2B73-C76D-4913-BDC9-4486CDD7627E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3C670C46-5655-4B80-8D57-985D7ED5CEA5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57C0C328-18C0-494D-83B9-D3AAC5F15E16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6144BEAC-0319-426F-BEDC-0ACB761174CA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6A160101-30C6-41EC-98CE-FE88B8C4730A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6DAD0E39-7C38-4EE8-BDFD-3CE3B6B48E43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5EF47FB5-E41A-48BF-9A99-0762801B3978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65"/>
  <sheetViews>
    <sheetView showGridLines="0" tabSelected="1" view="pageBreakPreview" topLeftCell="A49" zoomScale="80" zoomScaleNormal="75" zoomScaleSheetLayoutView="80" workbookViewId="0">
      <selection activeCell="D66" sqref="D66"/>
    </sheetView>
  </sheetViews>
  <sheetFormatPr defaultRowHeight="18" customHeight="1" x14ac:dyDescent="0.35"/>
  <cols>
    <col min="1" max="1" width="63.28515625" style="3" customWidth="1"/>
    <col min="2" max="2" width="14.7109375" style="3" customWidth="1"/>
    <col min="3" max="4" width="13.7109375" style="3" customWidth="1"/>
    <col min="5" max="5" width="9.140625" style="3"/>
    <col min="6" max="6" width="10.28515625" style="3" customWidth="1"/>
    <col min="7" max="7" width="16.7109375" style="3" bestFit="1" customWidth="1"/>
    <col min="8" max="8" width="9.5703125" style="3" bestFit="1" customWidth="1"/>
    <col min="9" max="10" width="9.140625" style="3"/>
    <col min="11" max="11" width="12.85546875" style="3" bestFit="1" customWidth="1"/>
    <col min="12" max="16384" width="9.140625" style="3"/>
  </cols>
  <sheetData>
    <row r="1" spans="1:29" s="2" customFormat="1" ht="23.25" x14ac:dyDescent="0.35">
      <c r="A1" s="2" t="s">
        <v>0</v>
      </c>
      <c r="B1" s="3"/>
      <c r="C1" s="3"/>
      <c r="D1" s="3"/>
    </row>
    <row r="2" spans="1:29" s="5" customFormat="1" ht="23.25" x14ac:dyDescent="0.35">
      <c r="A2" s="4" t="s">
        <v>41</v>
      </c>
    </row>
    <row r="3" spans="1:29" s="2" customFormat="1" ht="23.25" x14ac:dyDescent="0.35">
      <c r="A3" s="6" t="s">
        <v>1</v>
      </c>
      <c r="B3" s="7" t="s">
        <v>2</v>
      </c>
      <c r="C3" s="7" t="s">
        <v>3</v>
      </c>
      <c r="D3" s="7" t="s">
        <v>4</v>
      </c>
    </row>
    <row r="4" spans="1:29" s="2" customFormat="1" ht="23.25" x14ac:dyDescent="0.35">
      <c r="A4" s="8"/>
      <c r="B4" s="45" t="s">
        <v>5</v>
      </c>
      <c r="C4" s="45"/>
      <c r="D4" s="45"/>
    </row>
    <row r="5" spans="1:29" s="10" customFormat="1" ht="23.25" x14ac:dyDescent="0.35">
      <c r="A5" s="9" t="s">
        <v>6</v>
      </c>
      <c r="B5" s="39">
        <v>303470</v>
      </c>
      <c r="C5" s="39">
        <v>164426</v>
      </c>
      <c r="D5" s="39">
        <v>139043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0" t="s">
        <v>38</v>
      </c>
      <c r="S5" s="10" t="s">
        <v>37</v>
      </c>
      <c r="T5" s="10">
        <v>791</v>
      </c>
      <c r="U5" s="10">
        <v>897</v>
      </c>
      <c r="V5" s="28">
        <v>10987</v>
      </c>
      <c r="W5" s="28">
        <v>9928</v>
      </c>
      <c r="X5" s="28">
        <v>3208</v>
      </c>
      <c r="Y5" s="28">
        <v>19885</v>
      </c>
      <c r="Z5" s="28">
        <v>2946</v>
      </c>
      <c r="AA5" s="10">
        <v>73</v>
      </c>
      <c r="AB5" s="10" t="s">
        <v>37</v>
      </c>
      <c r="AC5" s="10" t="s">
        <v>37</v>
      </c>
    </row>
    <row r="6" spans="1:29" s="12" customFormat="1" ht="27.75" customHeight="1" x14ac:dyDescent="0.35">
      <c r="A6" s="11" t="s">
        <v>7</v>
      </c>
      <c r="B6" s="40">
        <v>196106</v>
      </c>
      <c r="C6" s="27">
        <v>112474</v>
      </c>
      <c r="D6" s="27">
        <v>83632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7" t="s">
        <v>39</v>
      </c>
      <c r="S6" s="12" t="s">
        <v>37</v>
      </c>
      <c r="T6" s="12">
        <v>464</v>
      </c>
      <c r="U6" s="12">
        <v>257</v>
      </c>
      <c r="V6" s="27">
        <v>5650</v>
      </c>
      <c r="W6" s="27">
        <v>3250</v>
      </c>
      <c r="X6" s="12">
        <v>942</v>
      </c>
      <c r="Y6" s="27">
        <v>10323</v>
      </c>
      <c r="Z6" s="27">
        <v>1857</v>
      </c>
      <c r="AA6" s="12" t="s">
        <v>37</v>
      </c>
      <c r="AB6" s="12" t="s">
        <v>37</v>
      </c>
      <c r="AC6" s="12" t="s">
        <v>37</v>
      </c>
    </row>
    <row r="7" spans="1:29" s="12" customFormat="1" ht="27.75" customHeight="1" x14ac:dyDescent="0.35">
      <c r="A7" s="13" t="s">
        <v>8</v>
      </c>
      <c r="B7" s="41">
        <v>0</v>
      </c>
      <c r="C7" s="41">
        <v>0</v>
      </c>
      <c r="D7" s="41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2" t="s">
        <v>40</v>
      </c>
      <c r="S7" s="12" t="s">
        <v>37</v>
      </c>
      <c r="T7" s="12">
        <v>327</v>
      </c>
      <c r="U7" s="12">
        <v>640</v>
      </c>
      <c r="V7" s="27">
        <v>5337</v>
      </c>
      <c r="W7" s="27">
        <v>6678</v>
      </c>
      <c r="X7" s="27">
        <v>2266</v>
      </c>
      <c r="Y7" s="27">
        <v>9563</v>
      </c>
      <c r="Z7" s="27">
        <v>1089</v>
      </c>
      <c r="AA7" s="12">
        <v>73</v>
      </c>
      <c r="AB7" s="12" t="s">
        <v>37</v>
      </c>
      <c r="AC7" s="12" t="s">
        <v>37</v>
      </c>
    </row>
    <row r="8" spans="1:29" s="12" customFormat="1" ht="27.75" customHeight="1" x14ac:dyDescent="0.35">
      <c r="A8" s="13" t="s">
        <v>9</v>
      </c>
      <c r="B8" s="40">
        <v>4594</v>
      </c>
      <c r="C8" s="27">
        <v>2630</v>
      </c>
      <c r="D8" s="27">
        <v>1965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9" s="12" customFormat="1" ht="27.75" customHeight="1" x14ac:dyDescent="0.35">
      <c r="A9" s="11" t="s">
        <v>10</v>
      </c>
      <c r="B9" s="40">
        <v>522</v>
      </c>
      <c r="C9" s="27">
        <v>419</v>
      </c>
      <c r="D9" s="27">
        <v>103</v>
      </c>
      <c r="G9" s="27"/>
      <c r="H9" s="27"/>
      <c r="I9" s="27"/>
      <c r="K9" s="29"/>
    </row>
    <row r="10" spans="1:29" s="12" customFormat="1" ht="27.75" customHeight="1" x14ac:dyDescent="0.35">
      <c r="A10" s="13" t="s">
        <v>11</v>
      </c>
      <c r="B10" s="41">
        <v>0</v>
      </c>
      <c r="C10" s="41">
        <v>0</v>
      </c>
      <c r="D10" s="41">
        <v>0</v>
      </c>
      <c r="G10" s="27"/>
      <c r="H10" s="27"/>
      <c r="I10" s="27"/>
      <c r="K10" s="29"/>
    </row>
    <row r="11" spans="1:29" ht="27.75" customHeight="1" x14ac:dyDescent="0.35">
      <c r="A11" s="11" t="s">
        <v>12</v>
      </c>
      <c r="B11" s="40">
        <v>8953</v>
      </c>
      <c r="C11" s="27">
        <v>7768</v>
      </c>
      <c r="D11" s="27">
        <v>1185</v>
      </c>
      <c r="G11" s="27"/>
      <c r="H11" s="27"/>
      <c r="I11" s="27"/>
      <c r="K11" s="29"/>
    </row>
    <row r="12" spans="1:29" ht="27.75" customHeight="1" x14ac:dyDescent="0.35">
      <c r="A12" s="13" t="s">
        <v>13</v>
      </c>
      <c r="B12" s="40">
        <v>24499</v>
      </c>
      <c r="C12" s="27">
        <v>11337</v>
      </c>
      <c r="D12" s="27">
        <v>13162</v>
      </c>
      <c r="G12" s="27"/>
      <c r="H12" s="27"/>
      <c r="I12" s="27"/>
      <c r="K12" s="29"/>
    </row>
    <row r="13" spans="1:29" ht="27.75" customHeight="1" x14ac:dyDescent="0.35">
      <c r="A13" s="13" t="s">
        <v>14</v>
      </c>
      <c r="B13" s="40">
        <v>2673</v>
      </c>
      <c r="C13" s="27">
        <v>1811</v>
      </c>
      <c r="D13" s="27">
        <v>862</v>
      </c>
      <c r="G13" s="27"/>
      <c r="H13" s="27"/>
      <c r="I13" s="27"/>
      <c r="K13" s="29"/>
    </row>
    <row r="14" spans="1:29" s="16" customFormat="1" ht="27.75" customHeight="1" x14ac:dyDescent="0.35">
      <c r="A14" s="15" t="s">
        <v>15</v>
      </c>
      <c r="B14" s="40">
        <v>16314</v>
      </c>
      <c r="C14" s="27">
        <v>5071</v>
      </c>
      <c r="D14" s="27">
        <v>11243</v>
      </c>
      <c r="G14" s="27"/>
      <c r="H14" s="27"/>
      <c r="I14" s="27"/>
      <c r="K14" s="29"/>
    </row>
    <row r="15" spans="1:29" ht="27.75" customHeight="1" x14ac:dyDescent="0.35">
      <c r="A15" s="17" t="s">
        <v>16</v>
      </c>
      <c r="B15" s="42">
        <v>188</v>
      </c>
      <c r="C15" s="27">
        <v>91</v>
      </c>
      <c r="D15" s="27">
        <v>97</v>
      </c>
      <c r="G15" s="27"/>
      <c r="H15" s="27"/>
      <c r="I15" s="27"/>
      <c r="K15" s="29"/>
    </row>
    <row r="16" spans="1:29" ht="27.75" customHeight="1" x14ac:dyDescent="0.35">
      <c r="A16" s="17" t="s">
        <v>17</v>
      </c>
      <c r="B16" s="42">
        <v>904</v>
      </c>
      <c r="C16" s="12">
        <v>81</v>
      </c>
      <c r="D16" s="12">
        <v>823</v>
      </c>
      <c r="G16" s="27"/>
      <c r="H16" s="27"/>
      <c r="I16" s="27"/>
      <c r="K16" s="29"/>
    </row>
    <row r="17" spans="1:11" ht="27.75" customHeight="1" x14ac:dyDescent="0.35">
      <c r="A17" s="17" t="s">
        <v>18</v>
      </c>
      <c r="B17" s="41">
        <v>0</v>
      </c>
      <c r="C17" s="41">
        <v>0</v>
      </c>
      <c r="D17" s="41">
        <v>0</v>
      </c>
      <c r="G17" s="27"/>
      <c r="H17" s="27"/>
      <c r="I17" s="27"/>
      <c r="K17" s="29"/>
    </row>
    <row r="18" spans="1:11" ht="27.75" customHeight="1" x14ac:dyDescent="0.35">
      <c r="A18" s="17" t="s">
        <v>19</v>
      </c>
      <c r="B18" s="42">
        <v>791</v>
      </c>
      <c r="C18" s="12">
        <v>464</v>
      </c>
      <c r="D18" s="12">
        <v>327</v>
      </c>
      <c r="G18" s="27"/>
      <c r="H18" s="27"/>
      <c r="I18" s="27"/>
      <c r="K18" s="29"/>
    </row>
    <row r="19" spans="1:11" ht="27.75" customHeight="1" x14ac:dyDescent="0.35">
      <c r="A19" s="17" t="s">
        <v>20</v>
      </c>
      <c r="B19" s="42">
        <v>897</v>
      </c>
      <c r="C19" s="12">
        <v>257</v>
      </c>
      <c r="D19" s="12">
        <v>640</v>
      </c>
      <c r="G19" s="27"/>
      <c r="H19" s="27"/>
      <c r="I19" s="27"/>
      <c r="K19" s="29"/>
    </row>
    <row r="20" spans="1:11" ht="27.75" customHeight="1" x14ac:dyDescent="0.35">
      <c r="A20" s="18" t="s">
        <v>21</v>
      </c>
      <c r="B20" s="40">
        <v>10987</v>
      </c>
      <c r="C20" s="27">
        <v>5650</v>
      </c>
      <c r="D20" s="27">
        <v>5337</v>
      </c>
      <c r="G20" s="27"/>
      <c r="H20" s="27"/>
      <c r="I20" s="27"/>
      <c r="K20" s="30"/>
    </row>
    <row r="21" spans="1:11" ht="27.75" customHeight="1" x14ac:dyDescent="0.35">
      <c r="A21" s="18" t="s">
        <v>22</v>
      </c>
      <c r="G21" s="27"/>
      <c r="H21" s="27"/>
      <c r="I21" s="27"/>
      <c r="K21" s="30"/>
    </row>
    <row r="22" spans="1:11" ht="27.75" customHeight="1" x14ac:dyDescent="0.35">
      <c r="A22" s="18" t="s">
        <v>23</v>
      </c>
      <c r="B22" s="40">
        <v>9928</v>
      </c>
      <c r="C22" s="27">
        <v>3250</v>
      </c>
      <c r="D22" s="27">
        <v>6678</v>
      </c>
      <c r="G22" s="27"/>
      <c r="H22" s="27"/>
      <c r="I22" s="27"/>
      <c r="K22" s="30"/>
    </row>
    <row r="23" spans="1:11" ht="27.75" customHeight="1" x14ac:dyDescent="0.35">
      <c r="A23" s="18" t="s">
        <v>24</v>
      </c>
      <c r="B23" s="40">
        <v>3208</v>
      </c>
      <c r="C23" s="12">
        <v>942</v>
      </c>
      <c r="D23" s="27">
        <v>2266</v>
      </c>
      <c r="G23" s="27"/>
      <c r="H23" s="27"/>
      <c r="I23" s="27"/>
      <c r="K23" s="30"/>
    </row>
    <row r="24" spans="1:11" ht="27.75" customHeight="1" x14ac:dyDescent="0.35">
      <c r="A24" s="18" t="s">
        <v>25</v>
      </c>
      <c r="B24" s="40">
        <v>19885</v>
      </c>
      <c r="C24" s="27">
        <v>10323</v>
      </c>
      <c r="D24" s="27">
        <v>9563</v>
      </c>
      <c r="E24" s="33"/>
      <c r="G24" s="27"/>
      <c r="H24" s="27"/>
      <c r="I24" s="27"/>
      <c r="K24" s="30"/>
    </row>
    <row r="25" spans="1:11" ht="27.75" customHeight="1" x14ac:dyDescent="0.35">
      <c r="A25" s="18" t="s">
        <v>26</v>
      </c>
      <c r="B25" s="40">
        <v>2946</v>
      </c>
      <c r="C25" s="27">
        <v>1857</v>
      </c>
      <c r="D25" s="27">
        <v>1089</v>
      </c>
      <c r="G25" s="27"/>
      <c r="H25" s="27"/>
      <c r="I25" s="27"/>
      <c r="K25" s="30"/>
    </row>
    <row r="26" spans="1:11" ht="27.75" customHeight="1" x14ac:dyDescent="0.35">
      <c r="A26" s="18" t="s">
        <v>27</v>
      </c>
      <c r="B26" s="42">
        <v>73</v>
      </c>
      <c r="C26" s="41">
        <v>0</v>
      </c>
      <c r="D26" s="12">
        <v>73</v>
      </c>
      <c r="G26" s="27"/>
      <c r="H26" s="27"/>
      <c r="I26" s="27"/>
      <c r="K26" s="30"/>
    </row>
    <row r="27" spans="1:11" ht="27.75" customHeight="1" x14ac:dyDescent="0.35">
      <c r="A27" s="18" t="s">
        <v>28</v>
      </c>
      <c r="B27" s="41">
        <v>0</v>
      </c>
      <c r="C27" s="41">
        <v>0</v>
      </c>
      <c r="D27" s="41">
        <v>0</v>
      </c>
      <c r="G27" s="27"/>
      <c r="H27" s="27"/>
      <c r="I27" s="27"/>
      <c r="K27" s="30"/>
    </row>
    <row r="28" spans="1:11" ht="27.75" customHeight="1" x14ac:dyDescent="0.35">
      <c r="A28" s="19" t="s">
        <v>29</v>
      </c>
      <c r="B28" s="43">
        <v>0</v>
      </c>
      <c r="C28" s="43">
        <v>0</v>
      </c>
      <c r="D28" s="43">
        <v>0</v>
      </c>
      <c r="G28" s="27"/>
      <c r="H28" s="27"/>
      <c r="I28" s="27"/>
      <c r="K28" s="30"/>
    </row>
    <row r="29" spans="1:11" ht="17.25" customHeight="1" x14ac:dyDescent="0.35">
      <c r="A29" s="16"/>
      <c r="H29" s="27"/>
      <c r="I29" s="27"/>
      <c r="K29" s="31"/>
    </row>
    <row r="30" spans="1:11" ht="17.25" customHeight="1" x14ac:dyDescent="0.35">
      <c r="A30" s="16"/>
      <c r="B30" s="21"/>
      <c r="C30" s="20"/>
      <c r="D30" s="20"/>
    </row>
    <row r="31" spans="1:11" ht="17.25" customHeight="1" x14ac:dyDescent="0.5">
      <c r="A31" s="16"/>
      <c r="B31" s="21"/>
      <c r="C31" s="20"/>
      <c r="D31" s="20"/>
      <c r="K31" s="32"/>
    </row>
    <row r="32" spans="1:11" ht="17.25" customHeight="1" x14ac:dyDescent="0.35">
      <c r="A32" s="16"/>
      <c r="B32" s="21"/>
      <c r="C32" s="20"/>
      <c r="D32" s="20"/>
    </row>
    <row r="33" spans="1:9" ht="17.25" customHeight="1" x14ac:dyDescent="0.35">
      <c r="A33" s="16"/>
      <c r="B33" s="21"/>
      <c r="C33" s="20"/>
      <c r="D33" s="20"/>
    </row>
    <row r="34" spans="1:9" ht="17.25" customHeight="1" x14ac:dyDescent="0.35">
      <c r="A34" s="16"/>
      <c r="B34" s="21"/>
      <c r="C34" s="20"/>
      <c r="D34" s="20"/>
    </row>
    <row r="35" spans="1:9" s="2" customFormat="1" ht="23.25" x14ac:dyDescent="0.35">
      <c r="A35" s="2" t="s">
        <v>30</v>
      </c>
      <c r="B35" s="3"/>
      <c r="C35" s="3"/>
      <c r="D35" s="3"/>
    </row>
    <row r="36" spans="1:9" s="5" customFormat="1" ht="23.25" x14ac:dyDescent="0.35">
      <c r="A36" s="4" t="s">
        <v>43</v>
      </c>
    </row>
    <row r="37" spans="1:9" s="2" customFormat="1" ht="23.25" x14ac:dyDescent="0.35">
      <c r="A37" s="22" t="s">
        <v>1</v>
      </c>
      <c r="B37" s="7" t="s">
        <v>2</v>
      </c>
      <c r="C37" s="7" t="s">
        <v>3</v>
      </c>
      <c r="D37" s="7" t="s">
        <v>4</v>
      </c>
      <c r="F37" s="34"/>
    </row>
    <row r="38" spans="1:9" ht="23.25" x14ac:dyDescent="0.35">
      <c r="B38" s="46" t="s">
        <v>31</v>
      </c>
      <c r="C38" s="46"/>
      <c r="D38" s="46"/>
      <c r="F38" s="35"/>
    </row>
    <row r="39" spans="1:9" s="10" customFormat="1" ht="23.25" x14ac:dyDescent="0.35">
      <c r="A39" s="9"/>
      <c r="B39" s="23">
        <f>SUM(B40:B62)</f>
        <v>99.999999999999972</v>
      </c>
      <c r="C39" s="23">
        <f t="shared" ref="C39:D39" si="0">SUM(C40:C62)</f>
        <v>99.999999999999972</v>
      </c>
      <c r="D39" s="23">
        <f t="shared" si="0"/>
        <v>99.999999999999972</v>
      </c>
      <c r="E39" s="24"/>
      <c r="F39" s="24"/>
      <c r="G39" s="24"/>
      <c r="H39" s="24"/>
    </row>
    <row r="40" spans="1:9" s="12" customFormat="1" ht="23.25" x14ac:dyDescent="0.35">
      <c r="A40" s="11" t="s">
        <v>32</v>
      </c>
      <c r="B40" s="37">
        <f>ROUND(B6/$B$5*100,1)</f>
        <v>64.599999999999994</v>
      </c>
      <c r="C40" s="37">
        <f>ROUNDDOWN(+C6/$C$5*100,1)</f>
        <v>68.400000000000006</v>
      </c>
      <c r="D40" s="37">
        <f t="shared" ref="D40:D62" si="1">ROUND(+D6/$D$5*100,1)</f>
        <v>60.1</v>
      </c>
      <c r="F40" s="24"/>
      <c r="G40" s="44"/>
      <c r="H40" s="44"/>
      <c r="I40" s="36"/>
    </row>
    <row r="41" spans="1:9" s="12" customFormat="1" ht="23.25" x14ac:dyDescent="0.35">
      <c r="A41" s="13" t="s">
        <v>8</v>
      </c>
      <c r="B41" s="37">
        <f t="shared" ref="B41:B43" si="2">ROUND(B7/$B$5*100,1)</f>
        <v>0</v>
      </c>
      <c r="C41" s="37">
        <f t="shared" ref="C41:C62" si="3">ROUND(+C7/$C$5*100,1)</f>
        <v>0</v>
      </c>
      <c r="D41" s="37">
        <f t="shared" si="1"/>
        <v>0</v>
      </c>
      <c r="F41" s="24"/>
      <c r="G41" s="44"/>
      <c r="H41" s="44"/>
      <c r="I41" s="36"/>
    </row>
    <row r="42" spans="1:9" s="12" customFormat="1" ht="23.25" x14ac:dyDescent="0.35">
      <c r="A42" s="13" t="s">
        <v>9</v>
      </c>
      <c r="B42" s="37">
        <f t="shared" si="2"/>
        <v>1.5</v>
      </c>
      <c r="C42" s="37">
        <f t="shared" si="3"/>
        <v>1.6</v>
      </c>
      <c r="D42" s="37">
        <f t="shared" si="1"/>
        <v>1.4</v>
      </c>
      <c r="F42" s="24"/>
      <c r="G42" s="44"/>
      <c r="H42" s="44"/>
      <c r="I42" s="36"/>
    </row>
    <row r="43" spans="1:9" s="12" customFormat="1" ht="23.25" x14ac:dyDescent="0.35">
      <c r="A43" s="11" t="s">
        <v>10</v>
      </c>
      <c r="B43" s="37">
        <f t="shared" si="2"/>
        <v>0.2</v>
      </c>
      <c r="C43" s="37">
        <f t="shared" si="3"/>
        <v>0.3</v>
      </c>
      <c r="D43" s="37">
        <f t="shared" si="1"/>
        <v>0.1</v>
      </c>
      <c r="F43" s="24"/>
      <c r="G43" s="44"/>
      <c r="H43" s="44"/>
      <c r="I43" s="36"/>
    </row>
    <row r="44" spans="1:9" s="12" customFormat="1" ht="23.25" x14ac:dyDescent="0.35">
      <c r="A44" s="13" t="s">
        <v>11</v>
      </c>
      <c r="B44" s="37">
        <f t="shared" ref="B44:B62" si="4">B10/$B$5*100</f>
        <v>0</v>
      </c>
      <c r="C44" s="37">
        <f t="shared" si="3"/>
        <v>0</v>
      </c>
      <c r="D44" s="37">
        <f t="shared" si="1"/>
        <v>0</v>
      </c>
      <c r="F44" s="24"/>
      <c r="G44" s="44"/>
      <c r="H44" s="44"/>
      <c r="I44" s="36"/>
    </row>
    <row r="45" spans="1:9" ht="23.25" x14ac:dyDescent="0.35">
      <c r="A45" s="11" t="s">
        <v>12</v>
      </c>
      <c r="B45" s="37">
        <f>ROUNDDOWN(B11/$B$5*100,1)</f>
        <v>2.9</v>
      </c>
      <c r="C45" s="37">
        <f t="shared" si="3"/>
        <v>4.7</v>
      </c>
      <c r="D45" s="37">
        <f t="shared" si="1"/>
        <v>0.9</v>
      </c>
      <c r="F45" s="24"/>
      <c r="G45" s="44"/>
      <c r="H45" s="44"/>
      <c r="I45" s="36"/>
    </row>
    <row r="46" spans="1:9" ht="23.25" x14ac:dyDescent="0.35">
      <c r="A46" s="13" t="s">
        <v>13</v>
      </c>
      <c r="B46" s="37">
        <f>ROUNDDOWN(B12/$B$5*100,1)</f>
        <v>8</v>
      </c>
      <c r="C46" s="37">
        <f>ROUNDDOWN(+C12/$C$5*100,1)</f>
        <v>6.8</v>
      </c>
      <c r="D46" s="37">
        <f>ROUNDDOWN(+D12/$D$5*100,1)</f>
        <v>9.4</v>
      </c>
      <c r="F46" s="24"/>
      <c r="G46" s="44"/>
      <c r="H46" s="44"/>
      <c r="I46" s="36"/>
    </row>
    <row r="47" spans="1:9" ht="23.25" x14ac:dyDescent="0.35">
      <c r="A47" s="13" t="s">
        <v>14</v>
      </c>
      <c r="B47" s="37">
        <f t="shared" ref="B47:B61" si="5">ROUND(B13/$B$5*100,1)</f>
        <v>0.9</v>
      </c>
      <c r="C47" s="37">
        <f t="shared" si="3"/>
        <v>1.1000000000000001</v>
      </c>
      <c r="D47" s="37">
        <f t="shared" si="1"/>
        <v>0.6</v>
      </c>
      <c r="F47" s="24"/>
      <c r="G47" s="44"/>
      <c r="H47" s="44"/>
      <c r="I47" s="36"/>
    </row>
    <row r="48" spans="1:9" s="16" customFormat="1" ht="23.25" x14ac:dyDescent="0.35">
      <c r="A48" s="15" t="s">
        <v>15</v>
      </c>
      <c r="B48" s="37">
        <f>ROUNDDOWN(B14/$B$5*100,1)</f>
        <v>5.3</v>
      </c>
      <c r="C48" s="37">
        <f t="shared" si="3"/>
        <v>3.1</v>
      </c>
      <c r="D48" s="37">
        <f t="shared" si="1"/>
        <v>8.1</v>
      </c>
      <c r="F48" s="24"/>
      <c r="G48" s="44"/>
      <c r="H48" s="44"/>
      <c r="I48" s="36"/>
    </row>
    <row r="49" spans="1:9" ht="23.25" x14ac:dyDescent="0.35">
      <c r="A49" s="17" t="s">
        <v>16</v>
      </c>
      <c r="B49" s="37">
        <f t="shared" si="5"/>
        <v>0.1</v>
      </c>
      <c r="C49" s="37">
        <f t="shared" si="3"/>
        <v>0.1</v>
      </c>
      <c r="D49" s="37">
        <f t="shared" si="1"/>
        <v>0.1</v>
      </c>
      <c r="F49" s="24"/>
      <c r="G49" s="44"/>
      <c r="H49" s="44"/>
      <c r="I49" s="36"/>
    </row>
    <row r="50" spans="1:9" ht="23.25" x14ac:dyDescent="0.35">
      <c r="A50" s="17" t="s">
        <v>17</v>
      </c>
      <c r="B50" s="37">
        <f t="shared" si="5"/>
        <v>0.3</v>
      </c>
      <c r="C50" s="37" t="s">
        <v>33</v>
      </c>
      <c r="D50" s="37">
        <f t="shared" si="1"/>
        <v>0.6</v>
      </c>
      <c r="F50" s="24"/>
      <c r="G50" s="44"/>
      <c r="H50" s="44"/>
      <c r="I50" s="36"/>
    </row>
    <row r="51" spans="1:9" ht="23.25" x14ac:dyDescent="0.35">
      <c r="A51" s="17" t="s">
        <v>18</v>
      </c>
      <c r="B51" s="37">
        <f t="shared" si="5"/>
        <v>0</v>
      </c>
      <c r="C51" s="37">
        <f t="shared" si="3"/>
        <v>0</v>
      </c>
      <c r="D51" s="37">
        <f t="shared" si="1"/>
        <v>0</v>
      </c>
      <c r="F51" s="24"/>
      <c r="G51" s="44"/>
      <c r="H51" s="44"/>
      <c r="I51" s="36"/>
    </row>
    <row r="52" spans="1:9" ht="23.25" x14ac:dyDescent="0.35">
      <c r="A52" s="17" t="s">
        <v>19</v>
      </c>
      <c r="B52" s="37">
        <f t="shared" si="5"/>
        <v>0.3</v>
      </c>
      <c r="C52" s="37">
        <f t="shared" si="3"/>
        <v>0.3</v>
      </c>
      <c r="D52" s="37">
        <f t="shared" si="1"/>
        <v>0.2</v>
      </c>
      <c r="F52" s="24"/>
      <c r="G52" s="44"/>
      <c r="H52" s="44"/>
      <c r="I52" s="36"/>
    </row>
    <row r="53" spans="1:9" ht="23.25" x14ac:dyDescent="0.35">
      <c r="A53" s="17" t="s">
        <v>20</v>
      </c>
      <c r="B53" s="37">
        <f t="shared" si="5"/>
        <v>0.3</v>
      </c>
      <c r="C53" s="37">
        <f t="shared" si="3"/>
        <v>0.2</v>
      </c>
      <c r="D53" s="37">
        <f t="shared" si="1"/>
        <v>0.5</v>
      </c>
      <c r="F53" s="24"/>
      <c r="G53" s="44"/>
      <c r="H53" s="44"/>
      <c r="I53" s="36"/>
    </row>
    <row r="54" spans="1:9" ht="23.25" x14ac:dyDescent="0.35">
      <c r="A54" s="18" t="s">
        <v>21</v>
      </c>
      <c r="B54" s="37">
        <f>ROUNDDOWN(B20/$B$5*100,1)</f>
        <v>3.6</v>
      </c>
      <c r="C54" s="37">
        <f t="shared" si="3"/>
        <v>3.4</v>
      </c>
      <c r="D54" s="37">
        <f>ROUND(+D20/$D$5*100,1)</f>
        <v>3.8</v>
      </c>
      <c r="F54" s="24"/>
      <c r="G54" s="44"/>
      <c r="H54" s="44"/>
      <c r="I54" s="36"/>
    </row>
    <row r="55" spans="1:9" ht="23.25" x14ac:dyDescent="0.35">
      <c r="A55" s="18" t="s">
        <v>22</v>
      </c>
      <c r="B55" s="37"/>
      <c r="C55" s="37"/>
      <c r="D55" s="37"/>
      <c r="F55" s="24"/>
      <c r="G55" s="44"/>
      <c r="H55" s="44"/>
      <c r="I55" s="36"/>
    </row>
    <row r="56" spans="1:9" ht="23.25" x14ac:dyDescent="0.35">
      <c r="A56" s="18" t="s">
        <v>23</v>
      </c>
      <c r="B56" s="37">
        <f>ROUND(B22/$B$5*100,1)</f>
        <v>3.3</v>
      </c>
      <c r="C56" s="37">
        <f t="shared" si="3"/>
        <v>2</v>
      </c>
      <c r="D56" s="37">
        <f t="shared" si="1"/>
        <v>4.8</v>
      </c>
      <c r="F56" s="24"/>
      <c r="G56" s="44"/>
      <c r="H56" s="44"/>
      <c r="I56" s="36"/>
    </row>
    <row r="57" spans="1:9" ht="23.25" x14ac:dyDescent="0.35">
      <c r="A57" s="18" t="s">
        <v>24</v>
      </c>
      <c r="B57" s="37">
        <f t="shared" si="5"/>
        <v>1.1000000000000001</v>
      </c>
      <c r="C57" s="37">
        <f t="shared" si="3"/>
        <v>0.6</v>
      </c>
      <c r="D57" s="37">
        <f t="shared" si="1"/>
        <v>1.6</v>
      </c>
      <c r="F57" s="24"/>
      <c r="G57" s="44"/>
      <c r="H57" s="44"/>
      <c r="I57" s="36"/>
    </row>
    <row r="58" spans="1:9" ht="23.25" x14ac:dyDescent="0.35">
      <c r="A58" s="18" t="s">
        <v>25</v>
      </c>
      <c r="B58" s="37">
        <f t="shared" si="5"/>
        <v>6.6</v>
      </c>
      <c r="C58" s="37">
        <f t="shared" si="3"/>
        <v>6.3</v>
      </c>
      <c r="D58" s="37">
        <f t="shared" si="1"/>
        <v>6.9</v>
      </c>
      <c r="F58" s="24"/>
      <c r="G58" s="44"/>
      <c r="H58" s="44"/>
      <c r="I58" s="36"/>
    </row>
    <row r="59" spans="1:9" ht="23.25" x14ac:dyDescent="0.35">
      <c r="A59" s="18" t="s">
        <v>26</v>
      </c>
      <c r="B59" s="37">
        <f t="shared" si="5"/>
        <v>1</v>
      </c>
      <c r="C59" s="37">
        <f t="shared" si="3"/>
        <v>1.1000000000000001</v>
      </c>
      <c r="D59" s="37">
        <f t="shared" si="1"/>
        <v>0.8</v>
      </c>
      <c r="F59" s="24"/>
      <c r="G59" s="44"/>
      <c r="H59" s="44"/>
      <c r="I59" s="36"/>
    </row>
    <row r="60" spans="1:9" ht="23.25" x14ac:dyDescent="0.35">
      <c r="A60" s="18" t="s">
        <v>27</v>
      </c>
      <c r="B60" s="37" t="s">
        <v>33</v>
      </c>
      <c r="C60" s="37">
        <f t="shared" si="3"/>
        <v>0</v>
      </c>
      <c r="D60" s="37">
        <f t="shared" si="1"/>
        <v>0.1</v>
      </c>
      <c r="F60" s="24"/>
      <c r="G60" s="44"/>
      <c r="H60" s="44"/>
      <c r="I60" s="36"/>
    </row>
    <row r="61" spans="1:9" ht="23.25" x14ac:dyDescent="0.35">
      <c r="A61" s="18" t="s">
        <v>34</v>
      </c>
      <c r="B61" s="37">
        <f t="shared" si="5"/>
        <v>0</v>
      </c>
      <c r="C61" s="37">
        <f t="shared" si="3"/>
        <v>0</v>
      </c>
      <c r="D61" s="37">
        <f t="shared" si="1"/>
        <v>0</v>
      </c>
      <c r="F61" s="24"/>
      <c r="G61" s="44"/>
      <c r="H61" s="44"/>
      <c r="I61" s="36"/>
    </row>
    <row r="62" spans="1:9" ht="23.25" x14ac:dyDescent="0.35">
      <c r="A62" s="19" t="s">
        <v>29</v>
      </c>
      <c r="B62" s="38">
        <f t="shared" si="4"/>
        <v>0</v>
      </c>
      <c r="C62" s="38">
        <f t="shared" si="3"/>
        <v>0</v>
      </c>
      <c r="D62" s="38">
        <f t="shared" si="1"/>
        <v>0</v>
      </c>
      <c r="F62" s="24"/>
      <c r="G62" s="44"/>
      <c r="H62" s="44"/>
      <c r="I62" s="36"/>
    </row>
    <row r="63" spans="1:9" ht="23.25" x14ac:dyDescent="0.35">
      <c r="A63" s="25" t="s">
        <v>35</v>
      </c>
      <c r="B63" s="37"/>
      <c r="C63" s="14"/>
      <c r="D63" s="14"/>
      <c r="I63" s="36"/>
    </row>
    <row r="64" spans="1:9" s="1" customFormat="1" ht="24" customHeight="1" x14ac:dyDescent="0.5">
      <c r="A64" s="26" t="s">
        <v>36</v>
      </c>
      <c r="B64" s="37"/>
    </row>
    <row r="65" spans="1:2" s="1" customFormat="1" ht="24" customHeight="1" x14ac:dyDescent="0.5">
      <c r="A65" s="26" t="s">
        <v>42</v>
      </c>
      <c r="B65" s="2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ตารางที่4ok</vt:lpstr>
      <vt:lpstr>ตารางที่4ok!Print_Area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Mr.KKD</cp:lastModifiedBy>
  <dcterms:created xsi:type="dcterms:W3CDTF">2018-12-21T09:22:36Z</dcterms:created>
  <dcterms:modified xsi:type="dcterms:W3CDTF">2020-01-14T07:45:22Z</dcterms:modified>
</cp:coreProperties>
</file>