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905" yWindow="0" windowWidth="12585" windowHeight="10920" tabRatio="658"/>
  </bookViews>
  <sheets>
    <sheet name="ตารางที่4ok" sheetId="19" r:id="rId1"/>
  </sheets>
  <definedNames>
    <definedName name="_xlnm.Print_Area" localSheetId="0">ตารางที่4ok!$A$1:$D$66</definedName>
  </definedNames>
  <calcPr calcId="144525"/>
</workbook>
</file>

<file path=xl/calcChain.xml><?xml version="1.0" encoding="utf-8"?>
<calcChain xmlns="http://schemas.openxmlformats.org/spreadsheetml/2006/main">
  <c r="B8" i="19" l="1"/>
  <c r="B9" i="19"/>
  <c r="B10" i="19"/>
  <c r="B11" i="19"/>
  <c r="B12" i="19"/>
  <c r="B13" i="19"/>
  <c r="B14" i="19"/>
  <c r="B15" i="19"/>
  <c r="B16" i="19"/>
  <c r="B17" i="19"/>
  <c r="B18" i="19"/>
  <c r="B19" i="19"/>
  <c r="B20" i="19"/>
  <c r="B22" i="19"/>
  <c r="B23" i="19"/>
  <c r="B24" i="19"/>
  <c r="B25" i="19"/>
  <c r="B26" i="19"/>
  <c r="B27" i="19"/>
  <c r="B7" i="19"/>
  <c r="B6" i="19"/>
  <c r="D5" i="19"/>
  <c r="D40" i="19" s="1"/>
  <c r="C5" i="19"/>
  <c r="C59" i="19" l="1"/>
  <c r="C43" i="19"/>
  <c r="C42" i="19"/>
  <c r="C45" i="19"/>
  <c r="C47" i="19"/>
  <c r="C49" i="19"/>
  <c r="C51" i="19"/>
  <c r="C53" i="19"/>
  <c r="C55" i="19"/>
  <c r="C58" i="19"/>
  <c r="C57" i="19"/>
  <c r="C41" i="19"/>
  <c r="C44" i="19"/>
  <c r="C46" i="19"/>
  <c r="C48" i="19"/>
  <c r="C50" i="19"/>
  <c r="C52" i="19"/>
  <c r="C54" i="19"/>
  <c r="C56" i="19"/>
  <c r="C40" i="19"/>
  <c r="C61" i="19"/>
  <c r="D61" i="19"/>
  <c r="D59" i="19"/>
  <c r="D57" i="19"/>
  <c r="D53" i="19"/>
  <c r="D51" i="19"/>
  <c r="D49" i="19"/>
  <c r="D47" i="19"/>
  <c r="D45" i="19"/>
  <c r="D43" i="19"/>
  <c r="D41" i="19"/>
  <c r="C62" i="19"/>
  <c r="C60" i="19"/>
  <c r="D62" i="19"/>
  <c r="D60" i="19"/>
  <c r="D58" i="19"/>
  <c r="D56" i="19"/>
  <c r="D54" i="19"/>
  <c r="D52" i="19"/>
  <c r="D50" i="19"/>
  <c r="D48" i="19"/>
  <c r="D46" i="19"/>
  <c r="D44" i="19"/>
  <c r="D42" i="19"/>
  <c r="B5" i="19"/>
  <c r="D39" i="19" l="1"/>
  <c r="C39" i="19"/>
  <c r="B41" i="19"/>
  <c r="B43" i="19"/>
  <c r="B45" i="19"/>
  <c r="B47" i="19"/>
  <c r="B49" i="19"/>
  <c r="B52" i="19"/>
  <c r="B54" i="19"/>
  <c r="B56" i="19"/>
  <c r="B58" i="19"/>
  <c r="B60" i="19"/>
  <c r="B62" i="19"/>
  <c r="B40" i="19"/>
  <c r="B42" i="19"/>
  <c r="B44" i="19"/>
  <c r="B46" i="19"/>
  <c r="B48" i="19"/>
  <c r="B50" i="19"/>
  <c r="B53" i="19"/>
  <c r="B57" i="19"/>
  <c r="B59" i="19"/>
  <c r="B61" i="19"/>
  <c r="B39" i="19" l="1"/>
</calcChain>
</file>

<file path=xl/sharedStrings.xml><?xml version="1.0" encoding="utf-8"?>
<sst xmlns="http://schemas.openxmlformats.org/spreadsheetml/2006/main" count="64" uniqueCount="38">
  <si>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</si>
  <si>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</si>
  <si>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</si>
  <si>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</si>
  <si>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</si>
  <si>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</si>
  <si>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</si>
  <si>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</si>
  <si>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</si>
  <si>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</si>
  <si>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</si>
  <si>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</si>
  <si>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</si>
  <si>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</si>
  <si>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</si>
  <si>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</si>
  <si>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</si>
  <si>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</si>
  <si>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</si>
  <si>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</si>
  <si>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</si>
  <si>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</si>
  <si>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</si>
  <si>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</si>
  <si>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</si>
  <si>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</si>
  <si>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</si>
  <si>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</si>
  <si>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</si>
  <si>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</si>
  <si>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</si>
  <si>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</si>
  <si>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 xml:space="preserve">ตารางที่  4   ประชากรอายุ 15 ปีขึ้นไป จำแนกตามอุตสาหกรรม และเพศ 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</si>
  <si>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</si>
  <si>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</si>
  <si>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เดือนเมษายน พ.ศ. 2562</t>
  </si>
  <si>
    <t xml:space="preserve">                  เดือนเมษายน พ.ศ. 2562</t>
  </si>
  <si>
    <t xml:space="preserve">                เดือนเมษายน พ.ศ. 2562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</si>
</sst>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horizontal="center"/>
    </xf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4" fillId="0" borderId="0" xfId="3" applyFont="1" applyAlignment="1">
      <alignment horizontal="center"/>
    </xf>
    <xf numFmtId="0" fontId="6" fillId="0" borderId="0" xfId="3" quotePrefix="1" applyFont="1" applyAlignment="1">
      <alignment horizontal="left"/>
    </xf>
    <xf numFmtId="41" fontId="6" fillId="0" borderId="0" xfId="1" applyNumberFormat="1" applyFont="1" applyAlignment="1">
      <alignment horizontal="right"/>
    </xf>
    <xf numFmtId="0" fontId="6" fillId="0" borderId="0" xfId="3" applyFont="1" applyAlignment="1">
      <alignment horizontal="left"/>
    </xf>
    <xf numFmtId="0" fontId="6" fillId="0" borderId="0" xfId="3" applyFont="1"/>
    <xf numFmtId="0" fontId="6" fillId="0" borderId="2" xfId="3" applyFont="1" applyBorder="1"/>
    <xf numFmtId="41" fontId="6" fillId="0" borderId="2" xfId="1" applyNumberFormat="1" applyFont="1" applyBorder="1" applyAlignment="1">
      <alignment horizontal="right"/>
    </xf>
    <xf numFmtId="41" fontId="6" fillId="0" borderId="2" xfId="3" applyNumberFormat="1" applyFont="1" applyBorder="1" applyAlignment="1">
      <alignment horizontal="right"/>
    </xf>
    <xf numFmtId="188" fontId="4" fillId="0" borderId="3" xfId="1" applyNumberFormat="1" applyFont="1" applyBorder="1" applyAlignment="1">
      <alignment horizontal="right"/>
    </xf>
    <xf numFmtId="188" fontId="6" fillId="0" borderId="0" xfId="1" applyNumberFormat="1" applyFont="1" applyAlignment="1">
      <alignment horizontal="center"/>
    </xf>
    <xf numFmtId="188" fontId="4" fillId="0" borderId="0" xfId="1" applyNumberFormat="1" applyFont="1" applyAlignment="1">
      <alignment horizontal="right"/>
    </xf>
    <xf numFmtId="189" fontId="4" fillId="0" borderId="0" xfId="3" applyNumberFormat="1" applyFont="1" applyAlignment="1">
      <alignment horizontal="right"/>
    </xf>
    <xf numFmtId="189" fontId="6" fillId="0" borderId="2" xfId="3" applyNumberFormat="1" applyFont="1" applyBorder="1" applyAlignment="1">
      <alignment horizontal="right"/>
    </xf>
    <xf numFmtId="187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41" fontId="2" fillId="0" borderId="0" xfId="1" applyNumberFormat="1" applyFont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/>
    <xf numFmtId="0" fontId="5" fillId="2" borderId="0" xfId="3" applyFont="1" applyFill="1"/>
    <xf numFmtId="41" fontId="6" fillId="2" borderId="0" xfId="1" applyNumberFormat="1" applyFont="1" applyFill="1" applyAlignment="1">
      <alignment horizontal="right"/>
    </xf>
    <xf numFmtId="41" fontId="5" fillId="2" borderId="0" xfId="1" applyNumberFormat="1" applyFont="1" applyFill="1" applyAlignment="1">
      <alignment horizontal="right"/>
    </xf>
    <xf numFmtId="41" fontId="6" fillId="2" borderId="0" xfId="3" applyNumberFormat="1" applyFont="1" applyFill="1"/>
    <xf numFmtId="0" fontId="2" fillId="0" borderId="0" xfId="3" applyFont="1" applyAlignment="1">
      <alignment horizontal="center" vertical="center"/>
    </xf>
    <xf numFmtId="187" fontId="6" fillId="0" borderId="0" xfId="3" applyNumberFormat="1" applyFont="1" applyBorder="1"/>
    <xf numFmtId="189" fontId="6" fillId="0" borderId="0" xfId="3" applyNumberFormat="1" applyFont="1" applyBorder="1" applyAlignment="1">
      <alignment horizontal="right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" xfId="0" builtinId="0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630400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67"/>
  <sheetViews>
    <sheetView showGridLines="0" tabSelected="1" view="pageBreakPreview" topLeftCell="A35" zoomScale="80" zoomScaleNormal="75" zoomScaleSheetLayoutView="80" workbookViewId="0">
      <selection activeCell="H40" sqref="H40"/>
    </sheetView>
  </sheetViews>
  <sheetFormatPr defaultRowHeight="18" customHeight="1" x14ac:dyDescent="0.65"/>
  <cols>
    <col min="1" max="1" width="63.28515625" style="4" customWidth="1"/>
    <col min="2" max="2" width="14.7109375" style="4" customWidth="1"/>
    <col min="3" max="4" width="13.7109375" style="4" customWidth="1"/>
    <col min="5" max="16384" width="9.140625" style="4"/>
  </cols>
  <sheetData>
    <row r="1" spans="1:4" s="3" customFormat="1" ht="27.75" x14ac:dyDescent="0.65">
      <c r="A1" s="3" t="s">
        <v>33</v>
      </c>
      <c r="B1" s="4"/>
      <c r="C1" s="4"/>
      <c r="D1" s="4"/>
    </row>
    <row r="2" spans="1:4" s="1" customFormat="1" ht="27.75" x14ac:dyDescent="0.65">
      <c r="A2" s="2" t="s">
        <v>35</v>
      </c>
    </row>
    <row r="3" spans="1:4" s="3" customFormat="1" ht="27.75" x14ac:dyDescent="0.65">
      <c r="A3" s="8" t="s">
        <v>4</v>
      </c>
      <c r="B3" s="9" t="s">
        <v>0</v>
      </c>
      <c r="C3" s="10" t="s">
        <v>1</v>
      </c>
      <c r="D3" s="9" t="s">
        <v>2</v>
      </c>
    </row>
    <row r="4" spans="1:4" s="3" customFormat="1" ht="27.75" x14ac:dyDescent="0.65">
      <c r="A4" s="5"/>
      <c r="B4" s="36" t="s">
        <v>25</v>
      </c>
      <c r="C4" s="36"/>
      <c r="D4" s="36"/>
    </row>
    <row r="5" spans="1:4" s="6" customFormat="1" ht="27.75" x14ac:dyDescent="0.65">
      <c r="A5" s="11" t="s">
        <v>3</v>
      </c>
      <c r="B5" s="26">
        <f>SUM(B6:B28)</f>
        <v>301678</v>
      </c>
      <c r="C5" s="26">
        <f>SUM(C6:C28)</f>
        <v>170313</v>
      </c>
      <c r="D5" s="26">
        <f>SUM(D6:D28)</f>
        <v>131365</v>
      </c>
    </row>
    <row r="6" spans="1:4" s="7" customFormat="1" ht="27.75" customHeight="1" x14ac:dyDescent="0.65">
      <c r="A6" s="12" t="s">
        <v>24</v>
      </c>
      <c r="B6" s="13">
        <f>C6+D6</f>
        <v>179717</v>
      </c>
      <c r="C6" s="30">
        <v>105656</v>
      </c>
      <c r="D6" s="30">
        <v>74061</v>
      </c>
    </row>
    <row r="7" spans="1:4" s="7" customFormat="1" ht="27.75" customHeight="1" x14ac:dyDescent="0.65">
      <c r="A7" s="14" t="s">
        <v>10</v>
      </c>
      <c r="B7" s="13">
        <f>C7+D7</f>
        <v>0</v>
      </c>
      <c r="C7" s="30">
        <v>0</v>
      </c>
      <c r="D7" s="30">
        <v>0</v>
      </c>
    </row>
    <row r="8" spans="1:4" s="7" customFormat="1" ht="27.75" customHeight="1" x14ac:dyDescent="0.65">
      <c r="A8" s="14" t="s">
        <v>11</v>
      </c>
      <c r="B8" s="13">
        <f t="shared" ref="B8:B27" si="0">C8+D8</f>
        <v>9676</v>
      </c>
      <c r="C8" s="30">
        <v>6308</v>
      </c>
      <c r="D8" s="30">
        <v>3368</v>
      </c>
    </row>
    <row r="9" spans="1:4" s="7" customFormat="1" ht="27.75" customHeight="1" x14ac:dyDescent="0.65">
      <c r="A9" s="12" t="s">
        <v>12</v>
      </c>
      <c r="B9" s="13">
        <f t="shared" si="0"/>
        <v>424</v>
      </c>
      <c r="C9" s="30">
        <v>424</v>
      </c>
      <c r="D9" s="30">
        <v>0</v>
      </c>
    </row>
    <row r="10" spans="1:4" s="7" customFormat="1" ht="27.75" customHeight="1" x14ac:dyDescent="0.65">
      <c r="A10" s="14" t="s">
        <v>27</v>
      </c>
      <c r="B10" s="13">
        <f t="shared" si="0"/>
        <v>394</v>
      </c>
      <c r="C10" s="30">
        <v>113</v>
      </c>
      <c r="D10" s="30">
        <v>281</v>
      </c>
    </row>
    <row r="11" spans="1:4" ht="27.75" customHeight="1" x14ac:dyDescent="0.65">
      <c r="A11" s="12" t="s">
        <v>5</v>
      </c>
      <c r="B11" s="13">
        <f t="shared" si="0"/>
        <v>6597</v>
      </c>
      <c r="C11" s="30">
        <v>5848</v>
      </c>
      <c r="D11" s="30">
        <v>749</v>
      </c>
    </row>
    <row r="12" spans="1:4" ht="27.75" customHeight="1" x14ac:dyDescent="0.65">
      <c r="A12" s="14" t="s">
        <v>8</v>
      </c>
      <c r="B12" s="13">
        <f t="shared" si="0"/>
        <v>36257</v>
      </c>
      <c r="C12" s="31">
        <v>16702</v>
      </c>
      <c r="D12" s="30">
        <v>19555</v>
      </c>
    </row>
    <row r="13" spans="1:4" ht="27.75" customHeight="1" x14ac:dyDescent="0.65">
      <c r="A13" s="14" t="s">
        <v>26</v>
      </c>
      <c r="B13" s="13">
        <f t="shared" si="0"/>
        <v>3443</v>
      </c>
      <c r="C13" s="30">
        <v>2893</v>
      </c>
      <c r="D13" s="30">
        <v>550</v>
      </c>
    </row>
    <row r="14" spans="1:4" ht="27.75" customHeight="1" x14ac:dyDescent="0.65">
      <c r="A14" s="14" t="s">
        <v>13</v>
      </c>
      <c r="B14" s="13">
        <f t="shared" si="0"/>
        <v>13880</v>
      </c>
      <c r="C14" s="30">
        <v>4090</v>
      </c>
      <c r="D14" s="30">
        <v>9790</v>
      </c>
    </row>
    <row r="15" spans="1:4" ht="27.75" customHeight="1" x14ac:dyDescent="0.65">
      <c r="A15" s="15" t="s">
        <v>9</v>
      </c>
      <c r="B15" s="13">
        <f t="shared" si="0"/>
        <v>230</v>
      </c>
      <c r="C15" s="30">
        <v>230</v>
      </c>
      <c r="D15" s="30">
        <v>0</v>
      </c>
    </row>
    <row r="16" spans="1:4" ht="27.75" customHeight="1" x14ac:dyDescent="0.65">
      <c r="A16" s="15" t="s">
        <v>22</v>
      </c>
      <c r="B16" s="13">
        <f t="shared" si="0"/>
        <v>2283</v>
      </c>
      <c r="C16" s="30">
        <v>1202</v>
      </c>
      <c r="D16" s="30">
        <v>1081</v>
      </c>
    </row>
    <row r="17" spans="1:4" ht="27.75" customHeight="1" x14ac:dyDescent="0.65">
      <c r="A17" s="15" t="s">
        <v>14</v>
      </c>
      <c r="B17" s="13">
        <f t="shared" si="0"/>
        <v>42</v>
      </c>
      <c r="C17" s="30">
        <v>42</v>
      </c>
      <c r="D17" s="30">
        <v>0</v>
      </c>
    </row>
    <row r="18" spans="1:4" ht="27.75" customHeight="1" x14ac:dyDescent="0.65">
      <c r="A18" s="15" t="s">
        <v>28</v>
      </c>
      <c r="B18" s="13">
        <f t="shared" si="0"/>
        <v>324</v>
      </c>
      <c r="C18" s="30">
        <v>215</v>
      </c>
      <c r="D18" s="30">
        <v>109</v>
      </c>
    </row>
    <row r="19" spans="1:4" ht="27.75" customHeight="1" x14ac:dyDescent="0.65">
      <c r="A19" s="15" t="s">
        <v>29</v>
      </c>
      <c r="B19" s="13">
        <f t="shared" si="0"/>
        <v>1063</v>
      </c>
      <c r="C19" s="30">
        <v>397</v>
      </c>
      <c r="D19" s="31">
        <v>666</v>
      </c>
    </row>
    <row r="20" spans="1:4" ht="27.75" customHeight="1" x14ac:dyDescent="0.65">
      <c r="A20" s="15" t="s">
        <v>15</v>
      </c>
      <c r="B20" s="13">
        <f t="shared" si="0"/>
        <v>10928</v>
      </c>
      <c r="C20" s="30">
        <v>7372</v>
      </c>
      <c r="D20" s="30">
        <v>3556</v>
      </c>
    </row>
    <row r="21" spans="1:4" ht="27.75" customHeight="1" x14ac:dyDescent="0.65">
      <c r="A21" s="15" t="s">
        <v>7</v>
      </c>
      <c r="B21" s="13"/>
      <c r="C21" s="29"/>
      <c r="D21" s="29"/>
    </row>
    <row r="22" spans="1:4" ht="27.75" customHeight="1" x14ac:dyDescent="0.65">
      <c r="A22" s="15" t="s">
        <v>16</v>
      </c>
      <c r="B22" s="13">
        <f t="shared" si="0"/>
        <v>7200</v>
      </c>
      <c r="C22" s="30">
        <v>3064</v>
      </c>
      <c r="D22" s="32">
        <v>4136</v>
      </c>
    </row>
    <row r="23" spans="1:4" ht="27.75" customHeight="1" x14ac:dyDescent="0.65">
      <c r="A23" s="15" t="s">
        <v>17</v>
      </c>
      <c r="B23" s="13">
        <f t="shared" si="0"/>
        <v>2226</v>
      </c>
      <c r="C23" s="30">
        <v>592</v>
      </c>
      <c r="D23" s="30">
        <v>1634</v>
      </c>
    </row>
    <row r="24" spans="1:4" ht="27.75" customHeight="1" x14ac:dyDescent="0.65">
      <c r="A24" s="15" t="s">
        <v>30</v>
      </c>
      <c r="B24" s="13">
        <f t="shared" si="0"/>
        <v>23397</v>
      </c>
      <c r="C24" s="30">
        <v>13038</v>
      </c>
      <c r="D24" s="30">
        <v>10359</v>
      </c>
    </row>
    <row r="25" spans="1:4" ht="27.75" customHeight="1" x14ac:dyDescent="0.65">
      <c r="A25" s="15" t="s">
        <v>18</v>
      </c>
      <c r="B25" s="13">
        <f t="shared" si="0"/>
        <v>3211</v>
      </c>
      <c r="C25" s="30">
        <v>2127</v>
      </c>
      <c r="D25" s="30">
        <v>1084</v>
      </c>
    </row>
    <row r="26" spans="1:4" ht="27.75" customHeight="1" x14ac:dyDescent="0.65">
      <c r="A26" s="15" t="s">
        <v>19</v>
      </c>
      <c r="B26" s="13">
        <f t="shared" si="0"/>
        <v>386</v>
      </c>
      <c r="C26" s="30">
        <v>0</v>
      </c>
      <c r="D26" s="30">
        <v>386</v>
      </c>
    </row>
    <row r="27" spans="1:4" ht="27.75" customHeight="1" x14ac:dyDescent="0.65">
      <c r="A27" s="15" t="s">
        <v>31</v>
      </c>
      <c r="B27" s="13">
        <f t="shared" si="0"/>
        <v>0</v>
      </c>
      <c r="C27" s="30">
        <v>0</v>
      </c>
      <c r="D27" s="30">
        <v>0</v>
      </c>
    </row>
    <row r="28" spans="1:4" ht="27.75" customHeight="1" x14ac:dyDescent="0.65">
      <c r="A28" s="16" t="s">
        <v>21</v>
      </c>
      <c r="B28" s="17">
        <v>0</v>
      </c>
      <c r="C28" s="18">
        <v>0</v>
      </c>
      <c r="D28" s="18">
        <v>0</v>
      </c>
    </row>
    <row r="29" spans="1:4" ht="17.25" customHeight="1" x14ac:dyDescent="0.65">
      <c r="A29" s="15"/>
      <c r="B29" s="19"/>
      <c r="C29" s="20"/>
      <c r="D29" s="20"/>
    </row>
    <row r="30" spans="1:4" ht="17.25" customHeight="1" x14ac:dyDescent="0.65">
      <c r="A30" s="15"/>
      <c r="B30" s="21"/>
      <c r="C30" s="20"/>
      <c r="D30" s="20"/>
    </row>
    <row r="31" spans="1:4" ht="17.25" customHeight="1" x14ac:dyDescent="0.65">
      <c r="A31" s="15"/>
      <c r="B31" s="21"/>
      <c r="C31" s="20"/>
      <c r="D31" s="20"/>
    </row>
    <row r="32" spans="1:4" ht="17.25" customHeight="1" x14ac:dyDescent="0.65">
      <c r="A32" s="15"/>
      <c r="B32" s="21"/>
      <c r="C32" s="20"/>
      <c r="D32" s="20"/>
    </row>
    <row r="33" spans="1:4" ht="17.25" customHeight="1" x14ac:dyDescent="0.65">
      <c r="A33" s="15"/>
      <c r="B33" s="21"/>
      <c r="C33" s="20"/>
      <c r="D33" s="20"/>
    </row>
    <row r="34" spans="1:4" ht="17.25" customHeight="1" x14ac:dyDescent="0.65">
      <c r="A34" s="15"/>
      <c r="B34" s="21"/>
      <c r="C34" s="20"/>
      <c r="D34" s="20"/>
    </row>
    <row r="35" spans="1:4" s="3" customFormat="1" ht="27.75" x14ac:dyDescent="0.65">
      <c r="A35" s="3" t="s">
        <v>32</v>
      </c>
      <c r="B35" s="4"/>
      <c r="C35" s="4"/>
      <c r="D35" s="4"/>
    </row>
    <row r="36" spans="1:4" s="1" customFormat="1" ht="27.75" x14ac:dyDescent="0.65">
      <c r="A36" s="2" t="s">
        <v>37</v>
      </c>
    </row>
    <row r="37" spans="1:4" s="3" customFormat="1" ht="27.75" x14ac:dyDescent="0.65">
      <c r="A37" s="25" t="s">
        <v>4</v>
      </c>
      <c r="B37" s="10" t="s">
        <v>0</v>
      </c>
      <c r="C37" s="10" t="s">
        <v>1</v>
      </c>
      <c r="D37" s="10" t="s">
        <v>2</v>
      </c>
    </row>
    <row r="38" spans="1:4" ht="27.75" x14ac:dyDescent="0.65">
      <c r="A38" s="15"/>
      <c r="B38" s="37" t="s">
        <v>6</v>
      </c>
      <c r="C38" s="37"/>
      <c r="D38" s="37"/>
    </row>
    <row r="39" spans="1:4" s="6" customFormat="1" ht="27.75" x14ac:dyDescent="0.65">
      <c r="A39" s="33" t="s">
        <v>3</v>
      </c>
      <c r="B39" s="22">
        <f t="shared" ref="B39:C39" si="1">SUM(B40:B62)</f>
        <v>99.986077871107597</v>
      </c>
      <c r="C39" s="22">
        <f t="shared" si="1"/>
        <v>100</v>
      </c>
      <c r="D39" s="22">
        <f>SUM(D40:D62)</f>
        <v>100.00000000000001</v>
      </c>
    </row>
    <row r="40" spans="1:4" s="7" customFormat="1" ht="27.75" x14ac:dyDescent="0.65">
      <c r="A40" s="12" t="s">
        <v>23</v>
      </c>
      <c r="B40" s="35">
        <f t="shared" ref="B40:B62" si="2">+B6/$B$5*100</f>
        <v>59.572458051299726</v>
      </c>
      <c r="C40" s="35">
        <f>ROUND(+C6/$C$5*100,1)</f>
        <v>62</v>
      </c>
      <c r="D40" s="35">
        <f t="shared" ref="D40:D62" si="3">+D6/$D$5*100</f>
        <v>56.378030677882244</v>
      </c>
    </row>
    <row r="41" spans="1:4" s="7" customFormat="1" ht="27.75" x14ac:dyDescent="0.65">
      <c r="A41" s="14" t="s">
        <v>10</v>
      </c>
      <c r="B41" s="35">
        <f t="shared" si="2"/>
        <v>0</v>
      </c>
      <c r="C41" s="35">
        <f t="shared" ref="C41:C58" si="4">ROUND(+C7/$C$5*100,1)</f>
        <v>0</v>
      </c>
      <c r="D41" s="35">
        <f t="shared" si="3"/>
        <v>0</v>
      </c>
    </row>
    <row r="42" spans="1:4" s="7" customFormat="1" ht="27.75" x14ac:dyDescent="0.65">
      <c r="A42" s="14" t="s">
        <v>11</v>
      </c>
      <c r="B42" s="35">
        <f t="shared" si="2"/>
        <v>3.2073933134003809</v>
      </c>
      <c r="C42" s="35">
        <f t="shared" si="4"/>
        <v>3.7</v>
      </c>
      <c r="D42" s="35">
        <f t="shared" si="3"/>
        <v>2.5638488181783581</v>
      </c>
    </row>
    <row r="43" spans="1:4" s="7" customFormat="1" ht="27.75" x14ac:dyDescent="0.65">
      <c r="A43" s="12" t="s">
        <v>12</v>
      </c>
      <c r="B43" s="35">
        <f t="shared" si="2"/>
        <v>0.140547205961323</v>
      </c>
      <c r="C43" s="35">
        <f>ROUNDUP(+C9/$C$5*100,1)</f>
        <v>0.30000000000000004</v>
      </c>
      <c r="D43" s="35">
        <f t="shared" si="3"/>
        <v>0</v>
      </c>
    </row>
    <row r="44" spans="1:4" s="7" customFormat="1" ht="27.75" x14ac:dyDescent="0.65">
      <c r="A44" s="14" t="s">
        <v>27</v>
      </c>
      <c r="B44" s="35">
        <f t="shared" si="2"/>
        <v>0.13060282818104071</v>
      </c>
      <c r="C44" s="35">
        <f t="shared" si="4"/>
        <v>0.1</v>
      </c>
      <c r="D44" s="35">
        <f t="shared" si="3"/>
        <v>0.21390781410573595</v>
      </c>
    </row>
    <row r="45" spans="1:4" ht="27.75" x14ac:dyDescent="0.65">
      <c r="A45" s="12" t="s">
        <v>5</v>
      </c>
      <c r="B45" s="35">
        <f t="shared" si="2"/>
        <v>2.186768673884075</v>
      </c>
      <c r="C45" s="35">
        <f t="shared" si="4"/>
        <v>3.4</v>
      </c>
      <c r="D45" s="35">
        <f t="shared" si="3"/>
        <v>0.5701670916910897</v>
      </c>
    </row>
    <row r="46" spans="1:4" ht="27.75" x14ac:dyDescent="0.65">
      <c r="A46" s="14" t="s">
        <v>8</v>
      </c>
      <c r="B46" s="35">
        <f t="shared" si="2"/>
        <v>12.018443505989831</v>
      </c>
      <c r="C46" s="35">
        <f t="shared" si="4"/>
        <v>9.8000000000000007</v>
      </c>
      <c r="D46" s="35">
        <f t="shared" si="3"/>
        <v>14.886004643550413</v>
      </c>
    </row>
    <row r="47" spans="1:4" ht="27.75" x14ac:dyDescent="0.65">
      <c r="A47" s="14" t="s">
        <v>26</v>
      </c>
      <c r="B47" s="35">
        <f t="shared" si="2"/>
        <v>1.1412830899170641</v>
      </c>
      <c r="C47" s="35">
        <f t="shared" si="4"/>
        <v>1.7</v>
      </c>
      <c r="D47" s="35">
        <f t="shared" si="3"/>
        <v>0.41868077494005251</v>
      </c>
    </row>
    <row r="48" spans="1:4" ht="27.75" x14ac:dyDescent="0.65">
      <c r="A48" s="14" t="s">
        <v>13</v>
      </c>
      <c r="B48" s="35">
        <f t="shared" si="2"/>
        <v>4.6009321196772719</v>
      </c>
      <c r="C48" s="35">
        <f t="shared" si="4"/>
        <v>2.4</v>
      </c>
      <c r="D48" s="35">
        <f t="shared" si="3"/>
        <v>7.4525177939329348</v>
      </c>
    </row>
    <row r="49" spans="1:4" ht="27.75" x14ac:dyDescent="0.65">
      <c r="A49" s="15" t="s">
        <v>9</v>
      </c>
      <c r="B49" s="35">
        <f t="shared" si="2"/>
        <v>7.6240229648830871E-2</v>
      </c>
      <c r="C49" s="35">
        <f t="shared" si="4"/>
        <v>0.1</v>
      </c>
      <c r="D49" s="35">
        <f t="shared" si="3"/>
        <v>0</v>
      </c>
    </row>
    <row r="50" spans="1:4" ht="27.75" x14ac:dyDescent="0.65">
      <c r="A50" s="15" t="s">
        <v>22</v>
      </c>
      <c r="B50" s="35">
        <f t="shared" si="2"/>
        <v>0.75676714907948217</v>
      </c>
      <c r="C50" s="35">
        <f t="shared" si="4"/>
        <v>0.7</v>
      </c>
      <c r="D50" s="35">
        <f t="shared" si="3"/>
        <v>0.82289803220035784</v>
      </c>
    </row>
    <row r="51" spans="1:4" ht="27.75" x14ac:dyDescent="0.65">
      <c r="A51" s="15" t="s">
        <v>14</v>
      </c>
      <c r="B51" s="35">
        <v>0</v>
      </c>
      <c r="C51" s="35">
        <f t="shared" si="4"/>
        <v>0</v>
      </c>
      <c r="D51" s="35">
        <f t="shared" si="3"/>
        <v>0</v>
      </c>
    </row>
    <row r="52" spans="1:4" ht="27.75" x14ac:dyDescent="0.65">
      <c r="A52" s="15" t="s">
        <v>28</v>
      </c>
      <c r="B52" s="35">
        <f t="shared" si="2"/>
        <v>0.1073992800270487</v>
      </c>
      <c r="C52" s="35">
        <f t="shared" si="4"/>
        <v>0.1</v>
      </c>
      <c r="D52" s="35">
        <f t="shared" si="3"/>
        <v>8.2974917215392227E-2</v>
      </c>
    </row>
    <row r="53" spans="1:4" ht="27.75" x14ac:dyDescent="0.65">
      <c r="A53" s="15" t="s">
        <v>29</v>
      </c>
      <c r="B53" s="35">
        <f t="shared" si="2"/>
        <v>0.3523624526813357</v>
      </c>
      <c r="C53" s="35">
        <f t="shared" si="4"/>
        <v>0.2</v>
      </c>
      <c r="D53" s="35">
        <f t="shared" si="3"/>
        <v>0.50698435656377272</v>
      </c>
    </row>
    <row r="54" spans="1:4" ht="27.75" x14ac:dyDescent="0.65">
      <c r="A54" s="15" t="s">
        <v>15</v>
      </c>
      <c r="B54" s="35">
        <f t="shared" si="2"/>
        <v>3.6224053460974943</v>
      </c>
      <c r="C54" s="35">
        <f t="shared" si="4"/>
        <v>4.3</v>
      </c>
      <c r="D54" s="35">
        <f t="shared" si="3"/>
        <v>2.7069615194305943</v>
      </c>
    </row>
    <row r="55" spans="1:4" ht="27.75" x14ac:dyDescent="0.65">
      <c r="A55" s="15" t="s">
        <v>7</v>
      </c>
      <c r="B55" s="35"/>
      <c r="C55" s="35">
        <f t="shared" si="4"/>
        <v>0</v>
      </c>
      <c r="D55" s="35"/>
    </row>
    <row r="56" spans="1:4" ht="27.75" x14ac:dyDescent="0.65">
      <c r="A56" s="15" t="s">
        <v>16</v>
      </c>
      <c r="B56" s="35">
        <f t="shared" si="2"/>
        <v>2.386650667267749</v>
      </c>
      <c r="C56" s="35">
        <f t="shared" si="4"/>
        <v>1.8</v>
      </c>
      <c r="D56" s="35">
        <f t="shared" si="3"/>
        <v>3.1484794275491952</v>
      </c>
    </row>
    <row r="57" spans="1:4" ht="27.75" x14ac:dyDescent="0.65">
      <c r="A57" s="15" t="s">
        <v>17</v>
      </c>
      <c r="B57" s="35">
        <f t="shared" si="2"/>
        <v>0.73787283129694581</v>
      </c>
      <c r="C57" s="35">
        <f>ROUNDUP(+C23/$C$5*100,1)</f>
        <v>0.4</v>
      </c>
      <c r="D57" s="35">
        <f t="shared" si="3"/>
        <v>1.2438625204582652</v>
      </c>
    </row>
    <row r="58" spans="1:4" ht="27.75" x14ac:dyDescent="0.65">
      <c r="A58" s="15" t="s">
        <v>30</v>
      </c>
      <c r="B58" s="35">
        <f t="shared" si="2"/>
        <v>7.7556202308421556</v>
      </c>
      <c r="C58" s="35">
        <f t="shared" si="4"/>
        <v>7.7</v>
      </c>
      <c r="D58" s="35">
        <f t="shared" si="3"/>
        <v>7.8856620865527347</v>
      </c>
    </row>
    <row r="59" spans="1:4" ht="27.75" x14ac:dyDescent="0.65">
      <c r="A59" s="15" t="s">
        <v>18</v>
      </c>
      <c r="B59" s="35">
        <f t="shared" si="2"/>
        <v>1.0643799017495474</v>
      </c>
      <c r="C59" s="35">
        <f>ROUNDUP(+C25/$C$5*100,1)</f>
        <v>1.3</v>
      </c>
      <c r="D59" s="35">
        <f t="shared" si="3"/>
        <v>0.82518174551821266</v>
      </c>
    </row>
    <row r="60" spans="1:4" ht="27.75" x14ac:dyDescent="0.65">
      <c r="A60" s="15" t="s">
        <v>19</v>
      </c>
      <c r="B60" s="35">
        <f t="shared" si="2"/>
        <v>0.12795099410629876</v>
      </c>
      <c r="C60" s="35">
        <f t="shared" ref="C60:C62" si="5">+C26/$C$5*100</f>
        <v>0</v>
      </c>
      <c r="D60" s="35">
        <f t="shared" si="3"/>
        <v>0.29383778023065504</v>
      </c>
    </row>
    <row r="61" spans="1:4" ht="27.75" x14ac:dyDescent="0.65">
      <c r="A61" s="15" t="s">
        <v>20</v>
      </c>
      <c r="B61" s="35">
        <f t="shared" si="2"/>
        <v>0</v>
      </c>
      <c r="C61" s="35">
        <f t="shared" si="5"/>
        <v>0</v>
      </c>
      <c r="D61" s="35">
        <f t="shared" si="3"/>
        <v>0</v>
      </c>
    </row>
    <row r="62" spans="1:4" ht="27.75" x14ac:dyDescent="0.65">
      <c r="A62" s="16" t="s">
        <v>21</v>
      </c>
      <c r="B62" s="23">
        <f t="shared" si="2"/>
        <v>0</v>
      </c>
      <c r="C62" s="23">
        <f t="shared" si="5"/>
        <v>0</v>
      </c>
      <c r="D62" s="23">
        <f t="shared" si="3"/>
        <v>0</v>
      </c>
    </row>
    <row r="63" spans="1:4" ht="8.25" customHeight="1" x14ac:dyDescent="0.65">
      <c r="A63" s="15"/>
      <c r="B63" s="24"/>
      <c r="C63" s="24"/>
      <c r="D63" s="34"/>
    </row>
    <row r="64" spans="1:4" ht="27.75" x14ac:dyDescent="0.65">
      <c r="A64" s="27"/>
      <c r="B64" s="24"/>
      <c r="C64" s="24"/>
      <c r="D64" s="24"/>
    </row>
    <row r="65" spans="1:4" s="28" customFormat="1" ht="30.75" customHeight="1" x14ac:dyDescent="0.65">
      <c r="A65" s="1" t="s">
        <v>34</v>
      </c>
    </row>
    <row r="66" spans="1:4" s="28" customFormat="1" ht="27" customHeight="1" x14ac:dyDescent="0.65">
      <c r="A66" s="1" t="s">
        <v>36</v>
      </c>
    </row>
    <row r="67" spans="1:4" ht="18" customHeight="1" x14ac:dyDescent="0.65">
      <c r="A67" s="15"/>
      <c r="B67" s="15"/>
      <c r="C67" s="15"/>
      <c r="D67" s="15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ตารางที่4ok</vt:lpstr>
      <vt:lpstr>ตารางที่4ok!Print_Area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wat</cp:lastModifiedBy>
  <cp:lastPrinted>2015-10-17T03:50:58Z</cp:lastPrinted>
  <dcterms:created xsi:type="dcterms:W3CDTF">2000-11-20T04:06:35Z</dcterms:created>
  <dcterms:modified xsi:type="dcterms:W3CDTF">2019-11-13T08:06:12Z</dcterms:modified>
</cp:coreProperties>
</file>