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05" windowWidth="20040" windowHeight="74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9" i="1"/>
  <c r="L19"/>
  <c r="K19"/>
  <c r="J19"/>
  <c r="I19"/>
  <c r="H19"/>
  <c r="G19"/>
  <c r="F19"/>
  <c r="E19"/>
  <c r="O18"/>
  <c r="M18"/>
  <c r="L18"/>
  <c r="K18"/>
  <c r="J18"/>
  <c r="I18"/>
  <c r="H18"/>
  <c r="G18"/>
  <c r="F18"/>
  <c r="E18"/>
  <c r="C18"/>
  <c r="M17"/>
  <c r="L17"/>
  <c r="K17"/>
  <c r="J17"/>
  <c r="I17"/>
  <c r="H17"/>
  <c r="G17"/>
  <c r="F17"/>
  <c r="E17"/>
  <c r="M16"/>
  <c r="M13" s="1"/>
  <c r="L16"/>
  <c r="K16"/>
  <c r="J16"/>
  <c r="I16"/>
  <c r="I13" s="1"/>
  <c r="H16"/>
  <c r="G16"/>
  <c r="F16"/>
  <c r="E16"/>
  <c r="E13" s="1"/>
  <c r="M15"/>
  <c r="L15"/>
  <c r="L13" s="1"/>
  <c r="K15"/>
  <c r="J15"/>
  <c r="I15"/>
  <c r="H15"/>
  <c r="H13" s="1"/>
  <c r="G15"/>
  <c r="F15"/>
  <c r="E15"/>
  <c r="O14"/>
  <c r="M14"/>
  <c r="L14"/>
  <c r="K14"/>
  <c r="K13" s="1"/>
  <c r="J14"/>
  <c r="I14"/>
  <c r="H14"/>
  <c r="G14"/>
  <c r="G13" s="1"/>
  <c r="F14"/>
  <c r="E14"/>
  <c r="C14"/>
  <c r="J13"/>
  <c r="F13"/>
  <c r="P11"/>
  <c r="O11"/>
  <c r="N11" s="1"/>
  <c r="B11"/>
  <c r="B19" s="1"/>
  <c r="P10"/>
  <c r="O10"/>
  <c r="N10" s="1"/>
  <c r="B10"/>
  <c r="B18" s="1"/>
  <c r="P9"/>
  <c r="O9"/>
  <c r="O17" s="1"/>
  <c r="B9"/>
  <c r="B17" s="1"/>
  <c r="P8"/>
  <c r="O8"/>
  <c r="N8" s="1"/>
  <c r="B8"/>
  <c r="B16" s="1"/>
  <c r="P7"/>
  <c r="O7"/>
  <c r="N7" s="1"/>
  <c r="B7"/>
  <c r="B15" s="1"/>
  <c r="P6"/>
  <c r="O6"/>
  <c r="N6" s="1"/>
  <c r="B6"/>
  <c r="B14" s="1"/>
  <c r="O5"/>
  <c r="D5"/>
  <c r="D18" s="1"/>
  <c r="C5"/>
  <c r="C17" s="1"/>
  <c r="B13" l="1"/>
  <c r="D15"/>
  <c r="D19"/>
  <c r="C15"/>
  <c r="C13" s="1"/>
  <c r="O15"/>
  <c r="O13" s="1"/>
  <c r="D16"/>
  <c r="C19"/>
  <c r="O19"/>
  <c r="P5"/>
  <c r="P17" s="1"/>
  <c r="C16"/>
  <c r="O16"/>
  <c r="D17"/>
  <c r="N9"/>
  <c r="D14"/>
  <c r="D13" s="1"/>
  <c r="N17" l="1"/>
  <c r="P15"/>
  <c r="P19"/>
  <c r="P14"/>
  <c r="P16"/>
  <c r="P18"/>
  <c r="N5"/>
  <c r="N14" l="1"/>
  <c r="N19"/>
  <c r="N16"/>
  <c r="N15"/>
  <c r="N18"/>
  <c r="P13"/>
  <c r="N13" l="1"/>
</calcChain>
</file>

<file path=xl/sharedStrings.xml><?xml version="1.0" encoding="utf-8"?>
<sst xmlns="http://schemas.openxmlformats.org/spreadsheetml/2006/main" count="36" uniqueCount="14">
  <si>
    <t>ตารางที่ 6 ประชากรอายุ 15 ปีขึ้นไปที่มีงานทำ จำแนกตามสถานภาพการทำงานและเพศ 2562</t>
  </si>
  <si>
    <t>สถานภาพการทำงาน</t>
  </si>
  <si>
    <t>รวม</t>
  </si>
  <si>
    <t xml:space="preserve"> ชาย </t>
  </si>
  <si>
    <t xml:space="preserve"> หญิง </t>
  </si>
  <si>
    <t>ยอดรวม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</si>
  <si>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</si>
  <si>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</si>
  <si>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</si>
  <si>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</si>
  <si>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</si>
  <si>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</si>
  <si>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ร้อยละ</t>
  </si>
  <si>
    <t xml:space="preserve"> -- มีข้อมูลเพียงเล็กน้อย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</si>
</sst>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>
    <font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3" fontId="4" fillId="0" borderId="0" xfId="1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43" fontId="2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87" fontId="2" fillId="0" borderId="0" xfId="1" applyNumberFormat="1" applyFont="1" applyAlignment="1">
      <alignment horizontal="right" vertical="center"/>
    </xf>
    <xf numFmtId="187" fontId="5" fillId="0" borderId="0" xfId="1" applyNumberFormat="1" applyFont="1" applyAlignment="1"/>
    <xf numFmtId="187" fontId="5" fillId="0" borderId="0" xfId="1" applyNumberFormat="1" applyFont="1" applyAlignment="1">
      <alignment wrapText="1"/>
    </xf>
    <xf numFmtId="0" fontId="4" fillId="0" borderId="0" xfId="0" applyFont="1" applyAlignment="1">
      <alignment horizontal="left" vertical="center" wrapText="1"/>
    </xf>
    <xf numFmtId="187" fontId="4" fillId="0" borderId="0" xfId="1" applyNumberFormat="1" applyFont="1" applyAlignment="1">
      <alignment horizontal="right" vertical="center"/>
    </xf>
    <xf numFmtId="187" fontId="3" fillId="0" borderId="0" xfId="1" applyNumberFormat="1" applyFont="1" applyAlignment="1"/>
    <xf numFmtId="187" fontId="3" fillId="0" borderId="0" xfId="1" applyNumberFormat="1" applyFont="1" applyAlignment="1">
      <alignment wrapText="1"/>
    </xf>
    <xf numFmtId="43" fontId="2" fillId="0" borderId="0" xfId="1" applyFont="1" applyAlignment="1">
      <alignment horizontal="center" vertical="center"/>
    </xf>
    <xf numFmtId="43" fontId="5" fillId="0" borderId="0" xfId="1" applyFont="1" applyAlignment="1">
      <alignment horizontal="center"/>
    </xf>
    <xf numFmtId="188" fontId="2" fillId="0" borderId="0" xfId="1" applyNumberFormat="1" applyFont="1" applyAlignment="1">
      <alignment horizontal="right" vertical="center"/>
    </xf>
    <xf numFmtId="188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wrapText="1"/>
    </xf>
    <xf numFmtId="188" fontId="6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/>
    </xf>
    <xf numFmtId="188" fontId="3" fillId="0" borderId="0" xfId="1" applyNumberFormat="1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Alignment="1">
      <alignment horizontal="left" vertical="center" wrapText="1"/>
    </xf>
    <xf numFmtId="43" fontId="7" fillId="0" borderId="0" xfId="1" applyFont="1" applyAlignment="1">
      <alignment vertical="center"/>
    </xf>
    <xf numFmtId="0" fontId="8" fillId="0" borderId="0" xfId="0" applyFont="1" applyAlignment="1">
      <alignment wrapText="1"/>
    </xf>
    <xf numFmtId="43" fontId="3" fillId="0" borderId="0" xfId="1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sqref="A1:XFD1048576"/>
    </sheetView>
  </sheetViews>
  <sheetFormatPr defaultRowHeight="21"/>
  <cols>
    <col min="1" max="1" width="39.44140625" style="2" customWidth="1"/>
    <col min="2" max="4" width="12.21875" style="32" hidden="1" customWidth="1"/>
    <col min="5" max="13" width="12.21875" style="2" hidden="1" customWidth="1"/>
    <col min="14" max="16" width="12.21875" style="2" customWidth="1"/>
    <col min="17" max="253" width="39.44140625" style="2" customWidth="1"/>
    <col min="254" max="16384" width="8.88671875" style="2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.75" thickBot="1">
      <c r="A2" s="3"/>
      <c r="B2" s="4"/>
      <c r="C2" s="4"/>
      <c r="D2" s="4"/>
    </row>
    <row r="3" spans="1:16" s="8" customFormat="1" ht="21.75" thickBot="1">
      <c r="A3" s="5" t="s">
        <v>1</v>
      </c>
      <c r="B3" s="6" t="s">
        <v>2</v>
      </c>
      <c r="C3" s="6" t="s">
        <v>3</v>
      </c>
      <c r="D3" s="6" t="s">
        <v>4</v>
      </c>
      <c r="E3" s="6" t="s">
        <v>2</v>
      </c>
      <c r="F3" s="6" t="s">
        <v>3</v>
      </c>
      <c r="G3" s="6" t="s">
        <v>4</v>
      </c>
      <c r="H3" s="7" t="s">
        <v>2</v>
      </c>
      <c r="I3" s="7" t="s">
        <v>3</v>
      </c>
      <c r="J3" s="7" t="s">
        <v>4</v>
      </c>
      <c r="K3" s="7" t="s">
        <v>2</v>
      </c>
      <c r="L3" s="7" t="s">
        <v>3</v>
      </c>
      <c r="M3" s="7" t="s">
        <v>4</v>
      </c>
      <c r="N3" s="7" t="s">
        <v>2</v>
      </c>
      <c r="O3" s="7" t="s">
        <v>3</v>
      </c>
      <c r="P3" s="7" t="s">
        <v>4</v>
      </c>
    </row>
    <row r="4" spans="1:16">
      <c r="A4" s="3"/>
      <c r="B4" s="9"/>
      <c r="C4" s="9"/>
      <c r="D4" s="9"/>
      <c r="E4" s="9"/>
      <c r="F4" s="9"/>
      <c r="G4" s="9"/>
      <c r="H4" s="10"/>
      <c r="I4" s="10"/>
      <c r="J4" s="10"/>
      <c r="K4" s="10"/>
      <c r="L4" s="10"/>
      <c r="M4" s="10"/>
    </row>
    <row r="5" spans="1:16">
      <c r="A5" s="11" t="s">
        <v>5</v>
      </c>
      <c r="B5" s="12">
        <v>270521</v>
      </c>
      <c r="C5" s="12">
        <f>SUM(C6:C11)</f>
        <v>149094</v>
      </c>
      <c r="D5" s="12">
        <f>SUM(D6:D11)</f>
        <v>121427</v>
      </c>
      <c r="E5" s="12">
        <v>272657</v>
      </c>
      <c r="F5" s="12">
        <v>149921</v>
      </c>
      <c r="G5" s="12">
        <v>122736</v>
      </c>
      <c r="H5" s="13">
        <v>273489</v>
      </c>
      <c r="I5" s="13">
        <v>153730</v>
      </c>
      <c r="J5" s="13">
        <v>119759</v>
      </c>
      <c r="K5" s="13">
        <v>268500.37</v>
      </c>
      <c r="L5" s="13">
        <v>153528.87</v>
      </c>
      <c r="M5" s="13">
        <v>114971</v>
      </c>
      <c r="N5" s="14">
        <f>SUM(O5:P5)</f>
        <v>271292.51250000001</v>
      </c>
      <c r="O5" s="14">
        <f>SUM(O6:O11)</f>
        <v>151568.33500000002</v>
      </c>
      <c r="P5" s="14">
        <f>SUM(P6:P11)</f>
        <v>119724.17749999999</v>
      </c>
    </row>
    <row r="6" spans="1:16">
      <c r="A6" s="15" t="s">
        <v>6</v>
      </c>
      <c r="B6" s="16">
        <f>SUM(C6:D6)</f>
        <v>3858</v>
      </c>
      <c r="C6" s="16">
        <v>2904</v>
      </c>
      <c r="D6" s="16">
        <v>954</v>
      </c>
      <c r="E6" s="16">
        <v>1826</v>
      </c>
      <c r="F6" s="16">
        <v>1640</v>
      </c>
      <c r="G6" s="16">
        <v>186</v>
      </c>
      <c r="H6" s="17">
        <v>2480</v>
      </c>
      <c r="I6" s="17">
        <v>2057</v>
      </c>
      <c r="J6" s="17">
        <v>423</v>
      </c>
      <c r="K6" s="17">
        <v>3047.63</v>
      </c>
      <c r="L6" s="17">
        <v>2832.76</v>
      </c>
      <c r="M6" s="17">
        <v>214.88</v>
      </c>
      <c r="N6" s="18">
        <f>SUM(O6:P6)</f>
        <v>2802.91</v>
      </c>
      <c r="O6" s="18">
        <f t="shared" ref="O6:P11" si="0">SUM(C6+F6+I6+L6)/4</f>
        <v>2358.44</v>
      </c>
      <c r="P6" s="18">
        <f t="shared" si="0"/>
        <v>444.47</v>
      </c>
    </row>
    <row r="7" spans="1:16">
      <c r="A7" s="15" t="s">
        <v>7</v>
      </c>
      <c r="B7" s="16">
        <f t="shared" ref="B7:B11" si="1">SUM(C7:D7)</f>
        <v>33441</v>
      </c>
      <c r="C7" s="16">
        <v>15802</v>
      </c>
      <c r="D7" s="16">
        <v>17639</v>
      </c>
      <c r="E7" s="16">
        <v>29365</v>
      </c>
      <c r="F7" s="16">
        <v>13709</v>
      </c>
      <c r="G7" s="16">
        <v>15656</v>
      </c>
      <c r="H7" s="17">
        <v>29096</v>
      </c>
      <c r="I7" s="17">
        <v>17599</v>
      </c>
      <c r="J7" s="17">
        <v>11497</v>
      </c>
      <c r="K7" s="17">
        <v>28152.17</v>
      </c>
      <c r="L7" s="17">
        <v>14700</v>
      </c>
      <c r="M7" s="17">
        <v>13451.64</v>
      </c>
      <c r="N7" s="18">
        <f t="shared" ref="N7:N11" si="2">SUM(O7:P7)</f>
        <v>30013.41</v>
      </c>
      <c r="O7" s="18">
        <f t="shared" si="0"/>
        <v>15452.5</v>
      </c>
      <c r="P7" s="18">
        <f t="shared" si="0"/>
        <v>14560.91</v>
      </c>
    </row>
    <row r="8" spans="1:16">
      <c r="A8" s="15" t="s">
        <v>8</v>
      </c>
      <c r="B8" s="16">
        <f t="shared" si="1"/>
        <v>54323</v>
      </c>
      <c r="C8" s="16">
        <v>36308</v>
      </c>
      <c r="D8" s="16">
        <v>18015</v>
      </c>
      <c r="E8" s="16">
        <v>37527</v>
      </c>
      <c r="F8" s="16">
        <v>26732</v>
      </c>
      <c r="G8" s="16">
        <v>10795</v>
      </c>
      <c r="H8" s="17">
        <v>42666</v>
      </c>
      <c r="I8" s="17">
        <v>25166</v>
      </c>
      <c r="J8" s="17">
        <v>17500</v>
      </c>
      <c r="K8" s="17">
        <v>51062.74</v>
      </c>
      <c r="L8" s="17">
        <v>32412.57</v>
      </c>
      <c r="M8" s="17">
        <v>18650</v>
      </c>
      <c r="N8" s="18">
        <f t="shared" si="2"/>
        <v>46394.642500000002</v>
      </c>
      <c r="O8" s="18">
        <f t="shared" si="0"/>
        <v>30154.642500000002</v>
      </c>
      <c r="P8" s="18">
        <f t="shared" si="0"/>
        <v>16240</v>
      </c>
    </row>
    <row r="9" spans="1:16">
      <c r="A9" s="15" t="s">
        <v>9</v>
      </c>
      <c r="B9" s="16">
        <f t="shared" si="1"/>
        <v>127099</v>
      </c>
      <c r="C9" s="16">
        <v>69751</v>
      </c>
      <c r="D9" s="16">
        <v>57348</v>
      </c>
      <c r="E9" s="16">
        <v>134155</v>
      </c>
      <c r="F9" s="16">
        <v>80616</v>
      </c>
      <c r="G9" s="16">
        <v>53539</v>
      </c>
      <c r="H9" s="17">
        <v>126591</v>
      </c>
      <c r="I9" s="17">
        <v>80593</v>
      </c>
      <c r="J9" s="17">
        <v>45998</v>
      </c>
      <c r="K9" s="17">
        <v>118806.44</v>
      </c>
      <c r="L9" s="17">
        <v>75902.28</v>
      </c>
      <c r="M9" s="17">
        <v>42904.17</v>
      </c>
      <c r="N9" s="18">
        <f t="shared" si="2"/>
        <v>126663.8625</v>
      </c>
      <c r="O9" s="18">
        <f t="shared" si="0"/>
        <v>76715.570000000007</v>
      </c>
      <c r="P9" s="18">
        <f>SUM(D9+G9+J9+M9)/4+1</f>
        <v>49948.292499999996</v>
      </c>
    </row>
    <row r="10" spans="1:16">
      <c r="A10" s="15" t="s">
        <v>10</v>
      </c>
      <c r="B10" s="16">
        <f t="shared" si="1"/>
        <v>50472</v>
      </c>
      <c r="C10" s="16">
        <v>23784</v>
      </c>
      <c r="D10" s="16">
        <v>26688</v>
      </c>
      <c r="E10" s="16">
        <v>68970</v>
      </c>
      <c r="F10" s="16">
        <v>26410</v>
      </c>
      <c r="G10" s="16">
        <v>42560</v>
      </c>
      <c r="H10" s="17">
        <v>72657</v>
      </c>
      <c r="I10" s="17">
        <v>28315</v>
      </c>
      <c r="J10" s="17">
        <v>44341</v>
      </c>
      <c r="K10" s="17">
        <v>66280</v>
      </c>
      <c r="L10" s="17">
        <v>27047.71</v>
      </c>
      <c r="M10" s="17">
        <v>39232</v>
      </c>
      <c r="N10" s="18">
        <f t="shared" si="2"/>
        <v>64594.427499999998</v>
      </c>
      <c r="O10" s="18">
        <f t="shared" si="0"/>
        <v>26389.177499999998</v>
      </c>
      <c r="P10" s="18">
        <f t="shared" si="0"/>
        <v>38205.25</v>
      </c>
    </row>
    <row r="11" spans="1:16">
      <c r="A11" s="15" t="s">
        <v>11</v>
      </c>
      <c r="B11" s="16">
        <f t="shared" si="1"/>
        <v>1328</v>
      </c>
      <c r="C11" s="16">
        <v>545</v>
      </c>
      <c r="D11" s="16">
        <v>783</v>
      </c>
      <c r="E11" s="16">
        <v>814</v>
      </c>
      <c r="F11" s="16">
        <v>814</v>
      </c>
      <c r="G11" s="16">
        <v>0</v>
      </c>
      <c r="H11" s="17">
        <v>0</v>
      </c>
      <c r="I11" s="17">
        <v>0</v>
      </c>
      <c r="J11" s="17">
        <v>0</v>
      </c>
      <c r="K11" s="17">
        <v>1151.03</v>
      </c>
      <c r="L11" s="17">
        <v>633.02</v>
      </c>
      <c r="M11" s="17">
        <v>518.02</v>
      </c>
      <c r="N11" s="18">
        <f t="shared" si="2"/>
        <v>823.26</v>
      </c>
      <c r="O11" s="18">
        <f t="shared" si="0"/>
        <v>498.005</v>
      </c>
      <c r="P11" s="18">
        <f t="shared" si="0"/>
        <v>325.255</v>
      </c>
    </row>
    <row r="12" spans="1:16">
      <c r="A12" s="3"/>
      <c r="B12" s="19" t="s">
        <v>12</v>
      </c>
      <c r="C12" s="19"/>
      <c r="D12" s="19"/>
      <c r="E12" s="19" t="s">
        <v>12</v>
      </c>
      <c r="F12" s="19"/>
      <c r="G12" s="19"/>
      <c r="H12" s="20" t="s">
        <v>12</v>
      </c>
      <c r="I12" s="20"/>
      <c r="J12" s="20"/>
      <c r="K12" s="20" t="s">
        <v>12</v>
      </c>
      <c r="L12" s="20"/>
      <c r="M12" s="20"/>
    </row>
    <row r="13" spans="1:16">
      <c r="A13" s="11" t="s">
        <v>5</v>
      </c>
      <c r="B13" s="21">
        <f t="shared" ref="B13:P13" si="3">SUM(B14:B19)</f>
        <v>99.899999999999991</v>
      </c>
      <c r="C13" s="21">
        <f t="shared" si="3"/>
        <v>99.9</v>
      </c>
      <c r="D13" s="21">
        <f t="shared" si="3"/>
        <v>100.09999999999998</v>
      </c>
      <c r="E13" s="21">
        <f t="shared" si="3"/>
        <v>99.899999999999991</v>
      </c>
      <c r="F13" s="21">
        <f t="shared" si="3"/>
        <v>100.1</v>
      </c>
      <c r="G13" s="21">
        <f t="shared" si="3"/>
        <v>99.9</v>
      </c>
      <c r="H13" s="22">
        <f t="shared" si="3"/>
        <v>100.00036564541901</v>
      </c>
      <c r="I13" s="22">
        <f t="shared" si="3"/>
        <v>100.10000000000001</v>
      </c>
      <c r="J13" s="22">
        <f t="shared" si="3"/>
        <v>100</v>
      </c>
      <c r="K13" s="22">
        <f t="shared" si="3"/>
        <v>100.09986592197248</v>
      </c>
      <c r="L13" s="22">
        <f t="shared" si="3"/>
        <v>100.09965478805387</v>
      </c>
      <c r="M13" s="22">
        <f t="shared" si="3"/>
        <v>99.999747762479245</v>
      </c>
      <c r="N13" s="23">
        <f t="shared" si="3"/>
        <v>100</v>
      </c>
      <c r="O13" s="23">
        <f t="shared" si="3"/>
        <v>100</v>
      </c>
      <c r="P13" s="23">
        <f t="shared" si="3"/>
        <v>99.899999999999991</v>
      </c>
    </row>
    <row r="14" spans="1:16">
      <c r="A14" s="15" t="s">
        <v>6</v>
      </c>
      <c r="B14" s="24">
        <f t="shared" ref="B14:P19" si="4">SUM(B6/B$5)*100</f>
        <v>1.4261369727303981</v>
      </c>
      <c r="C14" s="24">
        <f t="shared" si="4"/>
        <v>1.9477644975652944</v>
      </c>
      <c r="D14" s="24">
        <f t="shared" si="4"/>
        <v>0.78565722615233835</v>
      </c>
      <c r="E14" s="24">
        <f t="shared" si="4"/>
        <v>0.66970589421874371</v>
      </c>
      <c r="F14" s="24">
        <f t="shared" si="4"/>
        <v>1.0939094589817304</v>
      </c>
      <c r="G14" s="24">
        <f t="shared" si="4"/>
        <v>0.15154477903793509</v>
      </c>
      <c r="H14" s="25">
        <f t="shared" si="4"/>
        <v>0.90680063914819253</v>
      </c>
      <c r="I14" s="25">
        <f t="shared" si="4"/>
        <v>1.3380602354777857</v>
      </c>
      <c r="J14" s="25">
        <f t="shared" si="4"/>
        <v>0.35320936213562237</v>
      </c>
      <c r="K14" s="25">
        <f t="shared" si="4"/>
        <v>1.135056163982195</v>
      </c>
      <c r="L14" s="25">
        <f t="shared" si="4"/>
        <v>1.8450992311739154</v>
      </c>
      <c r="M14" s="25">
        <f t="shared" si="4"/>
        <v>0.18689930504214106</v>
      </c>
      <c r="N14" s="26">
        <f t="shared" ref="N14:P14" si="5">SUM(N6/N$5)*100</f>
        <v>1.0331689489587368</v>
      </c>
      <c r="O14" s="26">
        <f t="shared" si="5"/>
        <v>1.556024218383081</v>
      </c>
      <c r="P14" s="26">
        <f t="shared" si="5"/>
        <v>0.37124498098974207</v>
      </c>
    </row>
    <row r="15" spans="1:16">
      <c r="A15" s="15" t="s">
        <v>7</v>
      </c>
      <c r="B15" s="24">
        <f t="shared" si="4"/>
        <v>12.361702049009134</v>
      </c>
      <c r="C15" s="24">
        <f t="shared" si="4"/>
        <v>10.598682710236496</v>
      </c>
      <c r="D15" s="24">
        <f t="shared" si="4"/>
        <v>14.52642328312484</v>
      </c>
      <c r="E15" s="24">
        <f t="shared" si="4"/>
        <v>10.769941721650278</v>
      </c>
      <c r="F15" s="24">
        <f t="shared" si="4"/>
        <v>9.1441492519393535</v>
      </c>
      <c r="G15" s="24">
        <f t="shared" si="4"/>
        <v>12.755833659236085</v>
      </c>
      <c r="H15" s="25">
        <f t="shared" si="4"/>
        <v>10.63881911155476</v>
      </c>
      <c r="I15" s="25">
        <f t="shared" si="4"/>
        <v>11.447993234892344</v>
      </c>
      <c r="J15" s="25">
        <f t="shared" si="4"/>
        <v>9.600113561402484</v>
      </c>
      <c r="K15" s="25">
        <f t="shared" si="4"/>
        <v>10.484965067273464</v>
      </c>
      <c r="L15" s="25">
        <f t="shared" si="4"/>
        <v>9.5747464304270604</v>
      </c>
      <c r="M15" s="25">
        <f t="shared" si="4"/>
        <v>11.700028702890293</v>
      </c>
      <c r="N15" s="26">
        <f t="shared" si="4"/>
        <v>11.063117711366989</v>
      </c>
      <c r="O15" s="26">
        <f t="shared" si="4"/>
        <v>10.195071417786568</v>
      </c>
      <c r="P15" s="26">
        <f t="shared" si="4"/>
        <v>12.162046383655465</v>
      </c>
    </row>
    <row r="16" spans="1:16">
      <c r="A16" s="15" t="s">
        <v>8</v>
      </c>
      <c r="B16" s="24">
        <f t="shared" si="4"/>
        <v>20.080880966727165</v>
      </c>
      <c r="C16" s="24">
        <f t="shared" si="4"/>
        <v>24.352421961983715</v>
      </c>
      <c r="D16" s="24">
        <f t="shared" si="4"/>
        <v>14.836074349197458</v>
      </c>
      <c r="E16" s="24">
        <f t="shared" si="4"/>
        <v>13.763446381350928</v>
      </c>
      <c r="F16" s="24">
        <f t="shared" si="4"/>
        <v>17.830724181402203</v>
      </c>
      <c r="G16" s="24">
        <f t="shared" si="4"/>
        <v>8.7953004823360708</v>
      </c>
      <c r="H16" s="25">
        <f t="shared" si="4"/>
        <v>15.600627447539022</v>
      </c>
      <c r="I16" s="25">
        <f t="shared" si="4"/>
        <v>16.370259545957197</v>
      </c>
      <c r="J16" s="25">
        <f t="shared" si="4"/>
        <v>14.612680466603761</v>
      </c>
      <c r="K16" s="25">
        <f t="shared" si="4"/>
        <v>19.017754053746742</v>
      </c>
      <c r="L16" s="25">
        <f t="shared" si="4"/>
        <v>21.111710129827699</v>
      </c>
      <c r="M16" s="25">
        <f t="shared" si="4"/>
        <v>16.221481938923731</v>
      </c>
      <c r="N16" s="26">
        <f t="shared" si="4"/>
        <v>17.101335408215515</v>
      </c>
      <c r="O16" s="26">
        <f t="shared" si="4"/>
        <v>19.895080657843209</v>
      </c>
      <c r="P16" s="26">
        <f t="shared" si="4"/>
        <v>13.564511645945531</v>
      </c>
    </row>
    <row r="17" spans="1:16">
      <c r="A17" s="15" t="s">
        <v>9</v>
      </c>
      <c r="B17" s="24">
        <f>SUM(B9/B$5)*100-0.1</f>
        <v>46.883043830238684</v>
      </c>
      <c r="C17" s="24">
        <f>SUM(C9/C$5)*100-0.1</f>
        <v>46.683237420687618</v>
      </c>
      <c r="D17" s="24">
        <f>SUM(D9/D$5)*100+0.1</f>
        <v>47.328375896629247</v>
      </c>
      <c r="E17" s="24">
        <f>SUM(E9/E$5)*100-0.1</f>
        <v>49.102844599625165</v>
      </c>
      <c r="F17" s="24">
        <f>SUM(F9/F$5)*100+0.1</f>
        <v>53.872320088579983</v>
      </c>
      <c r="G17" s="24">
        <f>SUM(G9/G$5)*100-0.1</f>
        <v>43.52126841350541</v>
      </c>
      <c r="H17" s="25">
        <f>SUM(H9/H$5)*100</f>
        <v>46.287419238068075</v>
      </c>
      <c r="I17" s="25">
        <f>SUM(I9/I$5)*100+0.1</f>
        <v>52.525030898328239</v>
      </c>
      <c r="J17" s="25">
        <f>SUM(J9/J$5)*100</f>
        <v>38.408804348733703</v>
      </c>
      <c r="K17" s="25">
        <f>SUM(K9/K$5)*100+0.1</f>
        <v>44.348147591007049</v>
      </c>
      <c r="L17" s="25">
        <f>SUM(L9/L$5)*100+0.1</f>
        <v>49.538441121855456</v>
      </c>
      <c r="M17" s="25">
        <f t="shared" si="4"/>
        <v>37.317384383888111</v>
      </c>
      <c r="N17" s="26">
        <f t="shared" si="4"/>
        <v>46.689037354099476</v>
      </c>
      <c r="O17" s="26">
        <f t="shared" si="4"/>
        <v>50.614509950247857</v>
      </c>
      <c r="P17" s="26">
        <f>SUM(P9/P$5)*100-0.1</f>
        <v>41.619470154639394</v>
      </c>
    </row>
    <row r="18" spans="1:16">
      <c r="A18" s="15" t="s">
        <v>10</v>
      </c>
      <c r="B18" s="24">
        <f t="shared" si="4"/>
        <v>18.657331593480727</v>
      </c>
      <c r="C18" s="24">
        <f t="shared" si="4"/>
        <v>15.952352207332288</v>
      </c>
      <c r="D18" s="24">
        <f t="shared" si="4"/>
        <v>21.978637370601266</v>
      </c>
      <c r="E18" s="24">
        <f t="shared" si="4"/>
        <v>25.295517811756163</v>
      </c>
      <c r="F18" s="24">
        <f t="shared" si="4"/>
        <v>17.61594439738262</v>
      </c>
      <c r="G18" s="24">
        <f t="shared" si="4"/>
        <v>34.676052665884498</v>
      </c>
      <c r="H18" s="25">
        <f t="shared" si="4"/>
        <v>26.566699209108958</v>
      </c>
      <c r="I18" s="25">
        <f t="shared" si="4"/>
        <v>18.418656085344434</v>
      </c>
      <c r="J18" s="25">
        <f t="shared" si="4"/>
        <v>37.025192261124424</v>
      </c>
      <c r="K18" s="25">
        <f t="shared" si="4"/>
        <v>24.685254623671469</v>
      </c>
      <c r="L18" s="25">
        <f t="shared" si="4"/>
        <v>17.617344542430359</v>
      </c>
      <c r="M18" s="25">
        <f t="shared" si="4"/>
        <v>34.123387636882349</v>
      </c>
      <c r="N18" s="26">
        <f t="shared" si="4"/>
        <v>23.809882147042298</v>
      </c>
      <c r="O18" s="26">
        <f t="shared" si="4"/>
        <v>17.410745786710656</v>
      </c>
      <c r="P18" s="26">
        <f t="shared" si="4"/>
        <v>31.911056561653979</v>
      </c>
    </row>
    <row r="19" spans="1:16">
      <c r="A19" s="15" t="s">
        <v>11</v>
      </c>
      <c r="B19" s="24">
        <f t="shared" si="4"/>
        <v>0.49090458781388507</v>
      </c>
      <c r="C19" s="24">
        <f t="shared" si="4"/>
        <v>0.36554120219458863</v>
      </c>
      <c r="D19" s="24">
        <f t="shared" si="4"/>
        <v>0.64483187429484379</v>
      </c>
      <c r="E19" s="24">
        <f t="shared" si="4"/>
        <v>0.29854359139871706</v>
      </c>
      <c r="F19" s="24">
        <f t="shared" si="4"/>
        <v>0.54295262171410275</v>
      </c>
      <c r="G19" s="24">
        <f t="shared" si="4"/>
        <v>0</v>
      </c>
      <c r="H19" s="25">
        <f t="shared" si="4"/>
        <v>0</v>
      </c>
      <c r="I19" s="25">
        <f t="shared" si="4"/>
        <v>0</v>
      </c>
      <c r="J19" s="25">
        <f t="shared" si="4"/>
        <v>0</v>
      </c>
      <c r="K19" s="25">
        <f t="shared" si="4"/>
        <v>0.42868842229155962</v>
      </c>
      <c r="L19" s="25">
        <f t="shared" si="4"/>
        <v>0.41231333233938344</v>
      </c>
      <c r="M19" s="25">
        <f t="shared" si="4"/>
        <v>0.45056579485261494</v>
      </c>
      <c r="N19" s="26">
        <f t="shared" si="4"/>
        <v>0.30345843031698116</v>
      </c>
      <c r="O19" s="26">
        <f t="shared" si="4"/>
        <v>0.32856796902862323</v>
      </c>
      <c r="P19" s="26">
        <f t="shared" si="4"/>
        <v>0.27167027311588759</v>
      </c>
    </row>
    <row r="20" spans="1:16" ht="21.75" thickBot="1">
      <c r="A20" s="27"/>
      <c r="B20" s="27"/>
      <c r="C20" s="27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6" s="31" customFormat="1" ht="18.75">
      <c r="A21" s="29" t="s">
        <v>13</v>
      </c>
      <c r="B21" s="30"/>
      <c r="C21" s="30"/>
      <c r="D21" s="30"/>
    </row>
  </sheetData>
  <mergeCells count="10">
    <mergeCell ref="A20:D20"/>
    <mergeCell ref="A1:P1"/>
    <mergeCell ref="B4:D4"/>
    <mergeCell ref="E4:G4"/>
    <mergeCell ref="H4:J4"/>
    <mergeCell ref="K4:M4"/>
    <mergeCell ref="B12:D12"/>
    <mergeCell ref="E12:G12"/>
    <mergeCell ref="H12:J12"/>
    <mergeCell ref="K12:M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NKPHANOM</dc:creator>
  <cp:lastModifiedBy>NKPHANOM</cp:lastModifiedBy>
  <dcterms:created xsi:type="dcterms:W3CDTF">2020-01-30T07:31:07Z</dcterms:created>
  <dcterms:modified xsi:type="dcterms:W3CDTF">2020-01-30T07:31:50Z</dcterms:modified>
</cp:coreProperties>
</file>