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CADB37F7-D9C7-4CB4-B617-21028FF22B2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  <c r="G24" i="1" s="1"/>
  <c r="G27" i="1"/>
  <c r="G28" i="1"/>
  <c r="G29" i="1"/>
  <c r="G30" i="1"/>
  <c r="G31" i="1"/>
  <c r="G32" i="1"/>
  <c r="G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24" i="1"/>
  <c r="B23" i="1"/>
  <c r="C23" i="1"/>
  <c r="D23" i="1"/>
  <c r="E23" i="1"/>
  <c r="F23" i="1"/>
  <c r="G23" i="1"/>
  <c r="B10" i="1"/>
  <c r="C8" i="1"/>
  <c r="D8" i="1"/>
  <c r="E8" i="1"/>
  <c r="F8" i="1"/>
  <c r="G8" i="1"/>
  <c r="H8" i="1"/>
  <c r="I8" i="1"/>
  <c r="J8" i="1"/>
  <c r="B8" i="1"/>
  <c r="D24" i="2"/>
  <c r="E24" i="2"/>
  <c r="F24" i="2"/>
  <c r="G24" i="2"/>
  <c r="H24" i="2"/>
  <c r="I24" i="2"/>
  <c r="J24" i="2"/>
  <c r="K24" i="2"/>
  <c r="C24" i="2"/>
  <c r="C10" i="1" l="1"/>
  <c r="D10" i="1"/>
  <c r="E10" i="1"/>
  <c r="F10" i="1"/>
  <c r="G10" i="1"/>
  <c r="H10" i="1"/>
  <c r="I10" i="1"/>
  <c r="J10" i="1"/>
  <c r="B7" i="1" l="1"/>
  <c r="C7" i="1" l="1"/>
  <c r="D7" i="1"/>
  <c r="F7" i="1"/>
  <c r="G7" i="1"/>
  <c r="H7" i="1"/>
  <c r="I7" i="1"/>
  <c r="J7" i="1"/>
  <c r="H32" i="1" l="1"/>
  <c r="H27" i="1"/>
  <c r="H29" i="1"/>
  <c r="H28" i="1"/>
  <c r="H30" i="1"/>
  <c r="H26" i="1"/>
  <c r="H23" i="1"/>
  <c r="I27" i="1"/>
  <c r="I26" i="1"/>
  <c r="I29" i="1"/>
  <c r="I23" i="1"/>
  <c r="I32" i="1"/>
  <c r="I28" i="1"/>
  <c r="J23" i="1"/>
  <c r="J26" i="1"/>
  <c r="J32" i="1"/>
  <c r="J30" i="1"/>
  <c r="J27" i="1"/>
  <c r="J29" i="1"/>
  <c r="H25" i="1"/>
  <c r="E7" i="1"/>
  <c r="G22" i="1"/>
  <c r="D25" i="1"/>
  <c r="I25" i="1"/>
  <c r="I22" i="1"/>
  <c r="J22" i="1"/>
  <c r="F22" i="1"/>
  <c r="F25" i="1"/>
  <c r="C25" i="1"/>
  <c r="J25" i="1"/>
  <c r="C22" i="1"/>
  <c r="H22" i="1"/>
  <c r="D22" i="1"/>
  <c r="D24" i="1" l="1"/>
  <c r="C24" i="1"/>
  <c r="H24" i="1"/>
  <c r="J24" i="1"/>
  <c r="I24" i="1"/>
  <c r="F24" i="1"/>
  <c r="E22" i="1"/>
  <c r="B25" i="1"/>
  <c r="B22" i="1"/>
  <c r="E24" i="1" l="1"/>
</calcChain>
</file>

<file path=xl/sharedStrings.xml><?xml version="1.0" encoding="utf-8"?>
<sst xmlns="http://schemas.openxmlformats.org/spreadsheetml/2006/main" count="111" uniqueCount="61">
  <si>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</si>
  <si>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</si>
  <si>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</si>
  <si>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</si>
  <si>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</si>
  <si>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</si>
  <si>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</si>
  <si>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</si>
  <si>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</si>
  <si>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 xml:space="preserve">อุตสาหกรรม </t>
  </si>
  <si>
    <t>ร้อยละ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</si>
  <si>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</si>
  <si>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</si>
  <si>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</si>
  <si>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</si>
  <si>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การผลิต</t>
  </si>
  <si>
    <t>การก่อสร้าง</t>
  </si>
  <si>
    <t>อื่นๆ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</si>
  <si>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</si>
  <si>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</si>
  <si>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</si>
  <si>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</si>
  <si>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</si>
  <si>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</si>
  <si>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จำนวน (คน)</t>
  </si>
  <si>
    <t xml:space="preserve">ตารางที่ 4  จำนวนและร้อยละผู้มีงานทำที่อยู่ในแรงงานในระบบและนอกระบบ จำแนกตามอุตสาหกรรม </t>
  </si>
  <si>
    <t>ไม่ทราบ</t>
  </si>
  <si>
    <t>-</t>
  </si>
  <si>
    <t>เกษตรกรรม</t>
  </si>
  <si>
    <t>เหมืองแร่</t>
  </si>
  <si>
    <t>เหมืองหิน</t>
  </si>
  <si>
    <t>ไฟฟ้า ก๊าซ</t>
  </si>
  <si>
    <t>และประปา</t>
  </si>
  <si>
    <t>การจัดหาน้ำ</t>
  </si>
  <si>
    <t>การบำบัดน้ำเสีย</t>
  </si>
  <si>
    <t>การขายส่ง</t>
  </si>
  <si>
    <t>การขายปลีก</t>
  </si>
  <si>
    <t>การขนส่ง</t>
  </si>
  <si>
    <t>ที่พักแรม และ</t>
  </si>
  <si>
    <t>บริการด้านอาหาร</t>
  </si>
  <si>
    <t>ข้อมูลข่าวสาร</t>
  </si>
  <si>
    <t>การสื่อสาร</t>
  </si>
  <si>
    <t>กิจกรรมด้าน</t>
  </si>
  <si>
    <t>การเงิน</t>
  </si>
  <si>
    <t>อสังหาริมทรัพย์</t>
  </si>
  <si>
    <t>กิจกรรมทาง</t>
  </si>
  <si>
    <t>วิชาชีพ</t>
  </si>
  <si>
    <t>กิจกรรมการ</t>
  </si>
  <si>
    <t>บริหาร</t>
  </si>
  <si>
    <t>บริหารราชการ</t>
  </si>
  <si>
    <t>และป้องกันประเทศ</t>
  </si>
  <si>
    <t>ด้านสุขภาพและ</t>
  </si>
  <si>
    <t>สังคมสงเคราะห์</t>
  </si>
  <si>
    <t>ศิลปะ บันเทิง</t>
  </si>
  <si>
    <t>กิจกรรมบริการ</t>
  </si>
  <si>
    <t>การจ้างงานในครัวเรือน</t>
  </si>
  <si>
    <t>ส่วนบุคคล</t>
  </si>
  <si>
    <t>องค์การ</t>
  </si>
  <si>
    <t>ระหว่างประเทศ</t>
  </si>
  <si>
    <t xml:space="preserve">              และเพศ พ.ศ.  2562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</si>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</sst>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15" x14ac:knownFonts="1">
    <font>
      <sz val="16"/>
      <name val="CordiaUPC"/>
      <charset val="222"/>
    </font>
    <font>
      <sz val="8"/>
      <name val="CordiaUPC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CordiaUPC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188" fontId="12" fillId="0" borderId="0" xfId="1" applyNumberFormat="1" applyFont="1" applyAlignment="1">
      <alignment horizontal="center"/>
    </xf>
    <xf numFmtId="188" fontId="12" fillId="0" borderId="3" xfId="1" applyNumberFormat="1" applyFont="1" applyBorder="1" applyAlignment="1">
      <alignment horizontal="center"/>
    </xf>
    <xf numFmtId="188" fontId="12" fillId="0" borderId="0" xfId="1" applyNumberFormat="1" applyFont="1" applyBorder="1" applyAlignment="1">
      <alignment horizontal="center"/>
    </xf>
    <xf numFmtId="188" fontId="12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188" fontId="10" fillId="0" borderId="3" xfId="1" applyNumberFormat="1" applyFont="1" applyBorder="1" applyAlignment="1">
      <alignment horizontal="right"/>
    </xf>
    <xf numFmtId="188" fontId="12" fillId="0" borderId="0" xfId="1" applyNumberFormat="1" applyFont="1"/>
    <xf numFmtId="188" fontId="10" fillId="0" borderId="0" xfId="1" applyNumberFormat="1" applyFont="1"/>
    <xf numFmtId="188" fontId="10" fillId="0" borderId="3" xfId="1" applyNumberFormat="1" applyFont="1" applyBorder="1"/>
    <xf numFmtId="0" fontId="13" fillId="0" borderId="0" xfId="0" applyFont="1" applyAlignment="1">
      <alignment horizontal="center"/>
    </xf>
    <xf numFmtId="188" fontId="0" fillId="0" borderId="0" xfId="0" applyNumberFormat="1"/>
    <xf numFmtId="3" fontId="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7" fontId="14" fillId="0" borderId="0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13" zoomScale="80" zoomScaleNormal="80" zoomScaleSheetLayoutView="100" workbookViewId="0">
      <selection activeCell="O23" sqref="O23"/>
    </sheetView>
  </sheetViews>
  <sheetFormatPr defaultColWidth="9" defaultRowHeight="21" customHeight="1" x14ac:dyDescent="0.55000000000000004"/>
  <cols>
    <col min="1" max="1" width="26.75" style="1" customWidth="1"/>
    <col min="2" max="10" width="7.125" style="1" customWidth="1"/>
    <col min="11" max="16384" width="9" style="1"/>
  </cols>
  <sheetData>
    <row r="1" spans="1:10" ht="21" customHeight="1" x14ac:dyDescent="0.55000000000000004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" customHeight="1" x14ac:dyDescent="0.55000000000000004">
      <c r="A2" s="2" t="s">
        <v>59</v>
      </c>
      <c r="B2" s="3"/>
      <c r="C2" s="3"/>
      <c r="D2" s="3"/>
      <c r="E2" s="3"/>
      <c r="F2" s="3"/>
      <c r="G2" s="3"/>
      <c r="H2" s="3"/>
      <c r="I2" s="3"/>
      <c r="J2" s="3"/>
    </row>
    <row r="3" spans="1:10" ht="6" customHeight="1" x14ac:dyDescent="0.55000000000000004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s="4" customFormat="1" ht="21" customHeight="1" x14ac:dyDescent="0.55000000000000004">
      <c r="A4" s="38" t="s">
        <v>9</v>
      </c>
      <c r="B4" s="38" t="s">
        <v>2</v>
      </c>
      <c r="C4" s="38"/>
      <c r="D4" s="38"/>
      <c r="E4" s="38" t="s">
        <v>3</v>
      </c>
      <c r="F4" s="38"/>
      <c r="G4" s="38"/>
      <c r="H4" s="38" t="s">
        <v>4</v>
      </c>
      <c r="I4" s="38"/>
      <c r="J4" s="38"/>
    </row>
    <row r="5" spans="1:10" s="4" customFormat="1" ht="21" customHeight="1" x14ac:dyDescent="0.55000000000000004">
      <c r="A5" s="38"/>
      <c r="B5" s="5" t="s">
        <v>2</v>
      </c>
      <c r="C5" s="5" t="s">
        <v>5</v>
      </c>
      <c r="D5" s="5" t="s">
        <v>6</v>
      </c>
      <c r="E5" s="5" t="s">
        <v>2</v>
      </c>
      <c r="F5" s="5" t="s">
        <v>7</v>
      </c>
      <c r="G5" s="5" t="s">
        <v>8</v>
      </c>
      <c r="H5" s="5" t="s">
        <v>2</v>
      </c>
      <c r="I5" s="5" t="s">
        <v>7</v>
      </c>
      <c r="J5" s="5" t="s">
        <v>8</v>
      </c>
    </row>
    <row r="6" spans="1:10" s="4" customFormat="1" ht="22.5" customHeight="1" x14ac:dyDescent="0.55000000000000004">
      <c r="A6" s="6"/>
      <c r="B6" s="37" t="s">
        <v>24</v>
      </c>
      <c r="C6" s="37"/>
      <c r="D6" s="37"/>
      <c r="E6" s="37"/>
      <c r="F6" s="37"/>
      <c r="G6" s="37"/>
      <c r="H6" s="37"/>
      <c r="I6" s="37"/>
      <c r="J6" s="37"/>
    </row>
    <row r="7" spans="1:10" ht="22.5" customHeight="1" x14ac:dyDescent="0.55000000000000004">
      <c r="A7" s="7" t="s">
        <v>1</v>
      </c>
      <c r="B7" s="8">
        <f>SUM(B8,B10)</f>
        <v>216338.7784999999</v>
      </c>
      <c r="C7" s="8">
        <f t="shared" ref="C7:J7" si="0">SUM(C8,C10)</f>
        <v>125076.19200000004</v>
      </c>
      <c r="D7" s="8">
        <f t="shared" si="0"/>
        <v>91262.586499999961</v>
      </c>
      <c r="E7" s="8">
        <f t="shared" si="0"/>
        <v>50138.588199999998</v>
      </c>
      <c r="F7" s="8">
        <f t="shared" si="0"/>
        <v>23560.422099999996</v>
      </c>
      <c r="G7" s="8">
        <f t="shared" si="0"/>
        <v>26578.166099999999</v>
      </c>
      <c r="H7" s="8">
        <f t="shared" si="0"/>
        <v>166200.1902999999</v>
      </c>
      <c r="I7" s="8">
        <f>SUM(I8,I10)</f>
        <v>101515.76990000003</v>
      </c>
      <c r="J7" s="8">
        <f t="shared" si="0"/>
        <v>64684.420399999944</v>
      </c>
    </row>
    <row r="8" spans="1:10" ht="22.5" customHeight="1" x14ac:dyDescent="0.55000000000000004">
      <c r="A8" s="7" t="s">
        <v>18</v>
      </c>
      <c r="B8" s="9">
        <f>B9</f>
        <v>123737.99209999992</v>
      </c>
      <c r="C8" s="9">
        <f t="shared" ref="C8:J8" si="1">C9</f>
        <v>81398.738800000036</v>
      </c>
      <c r="D8" s="9">
        <f t="shared" si="1"/>
        <v>42339.25329999996</v>
      </c>
      <c r="E8" s="9">
        <f t="shared" si="1"/>
        <v>2915.4534000000003</v>
      </c>
      <c r="F8" s="9">
        <f t="shared" si="1"/>
        <v>1712.9154999999998</v>
      </c>
      <c r="G8" s="9">
        <f t="shared" si="1"/>
        <v>1202.5379</v>
      </c>
      <c r="H8" s="9">
        <f t="shared" si="1"/>
        <v>120822.5386999999</v>
      </c>
      <c r="I8" s="9">
        <f t="shared" si="1"/>
        <v>79685.823300000033</v>
      </c>
      <c r="J8" s="9">
        <f t="shared" si="1"/>
        <v>41136.71539999995</v>
      </c>
    </row>
    <row r="9" spans="1:10" ht="22.5" customHeight="1" x14ac:dyDescent="0.55000000000000004">
      <c r="A9" s="18" t="s">
        <v>19</v>
      </c>
      <c r="B9" s="33">
        <v>123737.99209999992</v>
      </c>
      <c r="C9" s="33">
        <v>81398.738800000036</v>
      </c>
      <c r="D9" s="33">
        <v>42339.25329999996</v>
      </c>
      <c r="E9" s="33">
        <v>2915.4534000000003</v>
      </c>
      <c r="F9" s="33">
        <v>1712.9154999999998</v>
      </c>
      <c r="G9" s="33">
        <v>1202.5379</v>
      </c>
      <c r="H9" s="33">
        <v>120822.5386999999</v>
      </c>
      <c r="I9" s="33">
        <v>79685.823300000033</v>
      </c>
      <c r="J9" s="33">
        <v>41136.71539999995</v>
      </c>
    </row>
    <row r="10" spans="1:10" ht="22.5" customHeight="1" x14ac:dyDescent="0.55000000000000004">
      <c r="A10" s="7" t="s">
        <v>20</v>
      </c>
      <c r="B10" s="8">
        <f t="shared" ref="B10:J10" si="2">SUM(B11:B19)</f>
        <v>92600.786399999983</v>
      </c>
      <c r="C10" s="8">
        <f t="shared" si="2"/>
        <v>43677.453200000004</v>
      </c>
      <c r="D10" s="8">
        <f t="shared" si="2"/>
        <v>48923.333200000001</v>
      </c>
      <c r="E10" s="8">
        <f t="shared" si="2"/>
        <v>47223.1348</v>
      </c>
      <c r="F10" s="8">
        <f t="shared" si="2"/>
        <v>21847.506599999997</v>
      </c>
      <c r="G10" s="8">
        <f t="shared" si="2"/>
        <v>25375.628199999999</v>
      </c>
      <c r="H10" s="8">
        <f t="shared" si="2"/>
        <v>45377.651599999997</v>
      </c>
      <c r="I10" s="8">
        <f t="shared" si="2"/>
        <v>21829.946599999999</v>
      </c>
      <c r="J10" s="8">
        <f t="shared" si="2"/>
        <v>23547.704999999998</v>
      </c>
    </row>
    <row r="11" spans="1:10" ht="22.5" customHeight="1" x14ac:dyDescent="0.55000000000000004">
      <c r="A11" s="10" t="s">
        <v>15</v>
      </c>
      <c r="B11" s="11">
        <v>18014.268699999997</v>
      </c>
      <c r="C11" s="11">
        <v>7197.6454999999996</v>
      </c>
      <c r="D11" s="11">
        <v>10816.623199999998</v>
      </c>
      <c r="E11" s="11">
        <v>8147.6059999999989</v>
      </c>
      <c r="F11" s="11">
        <v>3974.3304000000003</v>
      </c>
      <c r="G11" s="11">
        <v>4173.2755999999999</v>
      </c>
      <c r="H11" s="11">
        <v>9866.6627000000008</v>
      </c>
      <c r="I11" s="11">
        <v>3223.3150999999998</v>
      </c>
      <c r="J11" s="11">
        <v>6643.3476000000019</v>
      </c>
    </row>
    <row r="12" spans="1:10" ht="22.5" customHeight="1" x14ac:dyDescent="0.55000000000000004">
      <c r="A12" s="10" t="s">
        <v>16</v>
      </c>
      <c r="B12" s="11">
        <v>6218.8311000000003</v>
      </c>
      <c r="C12" s="11">
        <v>5172.6348000000016</v>
      </c>
      <c r="D12" s="11">
        <v>1046.1962999999998</v>
      </c>
      <c r="E12" s="11">
        <v>1995.8662000000002</v>
      </c>
      <c r="F12" s="11">
        <v>1595.3114</v>
      </c>
      <c r="G12" s="11">
        <v>400.5548</v>
      </c>
      <c r="H12" s="11">
        <v>4222.9648999999999</v>
      </c>
      <c r="I12" s="11">
        <v>3577.3233999999998</v>
      </c>
      <c r="J12" s="11">
        <v>645.64149999999995</v>
      </c>
    </row>
    <row r="13" spans="1:10" ht="22.5" customHeight="1" x14ac:dyDescent="0.55000000000000004">
      <c r="A13" s="10" t="s">
        <v>21</v>
      </c>
      <c r="B13" s="11">
        <v>26890.421999999995</v>
      </c>
      <c r="C13" s="11">
        <v>12106.9658</v>
      </c>
      <c r="D13" s="11">
        <v>14783.456200000001</v>
      </c>
      <c r="E13" s="11">
        <v>9720.1128000000008</v>
      </c>
      <c r="F13" s="11">
        <v>4670.6810999999998</v>
      </c>
      <c r="G13" s="11">
        <v>5049.4317000000001</v>
      </c>
      <c r="H13" s="11">
        <v>17170.3092</v>
      </c>
      <c r="I13" s="11">
        <v>7436.2847000000011</v>
      </c>
      <c r="J13" s="11">
        <v>9734.0245000000014</v>
      </c>
    </row>
    <row r="14" spans="1:10" ht="22.5" customHeight="1" x14ac:dyDescent="0.55000000000000004">
      <c r="A14" s="10" t="s">
        <v>22</v>
      </c>
      <c r="B14" s="11">
        <v>2818.2704000000008</v>
      </c>
      <c r="C14" s="11">
        <v>2233.8021999999996</v>
      </c>
      <c r="D14" s="12">
        <v>584.46820000000002</v>
      </c>
      <c r="E14" s="11">
        <v>1210.7848999999999</v>
      </c>
      <c r="F14" s="11">
        <v>626.31669999999997</v>
      </c>
      <c r="G14" s="12">
        <v>584.46820000000002</v>
      </c>
      <c r="H14" s="11">
        <v>1607.4854999999998</v>
      </c>
      <c r="I14" s="11">
        <v>1607.4854999999998</v>
      </c>
      <c r="J14" s="12" t="s">
        <v>27</v>
      </c>
    </row>
    <row r="15" spans="1:10" ht="22.5" customHeight="1" x14ac:dyDescent="0.55000000000000004">
      <c r="A15" s="10" t="s">
        <v>23</v>
      </c>
      <c r="B15" s="11">
        <v>6819.5566000000008</v>
      </c>
      <c r="C15" s="11">
        <v>2188.2674999999999</v>
      </c>
      <c r="D15" s="11">
        <v>4631.2891000000009</v>
      </c>
      <c r="E15" s="11">
        <v>1036.6711</v>
      </c>
      <c r="F15" s="12">
        <v>232.9237</v>
      </c>
      <c r="G15" s="11">
        <v>803.74739999999997</v>
      </c>
      <c r="H15" s="11">
        <v>5782.8855000000003</v>
      </c>
      <c r="I15" s="11">
        <v>1955.3437999999999</v>
      </c>
      <c r="J15" s="11">
        <v>3827.5416999999998</v>
      </c>
    </row>
    <row r="16" spans="1:10" ht="22.5" customHeight="1" x14ac:dyDescent="0.55000000000000004">
      <c r="A16" s="18" t="s">
        <v>11</v>
      </c>
      <c r="B16" s="11">
        <v>7220.1607000000004</v>
      </c>
      <c r="C16" s="11">
        <v>2991.4906000000001</v>
      </c>
      <c r="D16" s="11">
        <v>4228.6700999999994</v>
      </c>
      <c r="E16" s="11">
        <v>6926.5868000000009</v>
      </c>
      <c r="F16" s="11">
        <v>2991.4906000000001</v>
      </c>
      <c r="G16" s="11">
        <v>3935.0961999999995</v>
      </c>
      <c r="H16" s="12">
        <v>293.57389999999998</v>
      </c>
      <c r="I16" s="12" t="s">
        <v>27</v>
      </c>
      <c r="J16" s="12">
        <v>293.57389999999998</v>
      </c>
    </row>
    <row r="17" spans="1:10" ht="22.5" customHeight="1" x14ac:dyDescent="0.55000000000000004">
      <c r="A17" s="10" t="s">
        <v>0</v>
      </c>
      <c r="B17" s="11">
        <v>3710.0542</v>
      </c>
      <c r="C17" s="11">
        <v>856.81700000000001</v>
      </c>
      <c r="D17" s="11">
        <v>2853.2371999999996</v>
      </c>
      <c r="E17" s="11">
        <v>3710.0542</v>
      </c>
      <c r="F17" s="11">
        <v>856.81700000000001</v>
      </c>
      <c r="G17" s="11">
        <v>2853.2371999999996</v>
      </c>
      <c r="H17" s="12" t="s">
        <v>27</v>
      </c>
      <c r="I17" s="12" t="s">
        <v>27</v>
      </c>
      <c r="J17" s="12" t="s">
        <v>27</v>
      </c>
    </row>
    <row r="18" spans="1:10" ht="22.5" customHeight="1" x14ac:dyDescent="0.55000000000000004">
      <c r="A18" s="10" t="s">
        <v>17</v>
      </c>
      <c r="B18" s="11">
        <v>20909.222699999998</v>
      </c>
      <c r="C18" s="11">
        <v>10929.8298</v>
      </c>
      <c r="D18" s="11">
        <v>9979.3929000000007</v>
      </c>
      <c r="E18" s="11">
        <v>14475.452799999999</v>
      </c>
      <c r="F18" s="11">
        <v>6899.6356999999998</v>
      </c>
      <c r="G18" s="11">
        <v>7575.817100000002</v>
      </c>
      <c r="H18" s="11">
        <v>6433.7699000000011</v>
      </c>
      <c r="I18" s="11">
        <v>4030.1941000000002</v>
      </c>
      <c r="J18" s="11">
        <v>2403.5758000000001</v>
      </c>
    </row>
    <row r="19" spans="1:10" ht="22.5" customHeight="1" x14ac:dyDescent="0.55000000000000004">
      <c r="A19" s="10" t="s">
        <v>26</v>
      </c>
      <c r="B19" s="12" t="s">
        <v>27</v>
      </c>
      <c r="C19" s="12" t="s">
        <v>27</v>
      </c>
      <c r="D19" s="12" t="s">
        <v>27</v>
      </c>
      <c r="E19" s="12" t="s">
        <v>27</v>
      </c>
      <c r="F19" s="12" t="s">
        <v>27</v>
      </c>
      <c r="G19" s="12" t="s">
        <v>27</v>
      </c>
      <c r="H19" s="12" t="s">
        <v>27</v>
      </c>
      <c r="I19" s="12" t="s">
        <v>27</v>
      </c>
      <c r="J19" s="12" t="s">
        <v>27</v>
      </c>
    </row>
    <row r="20" spans="1:10" ht="22.5" customHeight="1" x14ac:dyDescent="0.55000000000000004">
      <c r="A20" s="10"/>
      <c r="B20" s="35" t="s">
        <v>10</v>
      </c>
      <c r="C20" s="35"/>
      <c r="D20" s="35"/>
      <c r="E20" s="35"/>
      <c r="F20" s="35"/>
      <c r="G20" s="35"/>
      <c r="H20" s="35"/>
      <c r="I20" s="35"/>
      <c r="J20" s="35"/>
    </row>
    <row r="21" spans="1:10" ht="22.5" customHeight="1" x14ac:dyDescent="0.55000000000000004">
      <c r="A21" s="7" t="s">
        <v>1</v>
      </c>
      <c r="B21" s="13">
        <v>100</v>
      </c>
      <c r="C21" s="13">
        <v>100</v>
      </c>
      <c r="D21" s="13">
        <v>100</v>
      </c>
      <c r="E21" s="13">
        <v>100</v>
      </c>
      <c r="F21" s="13">
        <v>100</v>
      </c>
      <c r="G21" s="13">
        <v>100</v>
      </c>
      <c r="H21" s="13">
        <v>100</v>
      </c>
      <c r="I21" s="13">
        <v>100</v>
      </c>
      <c r="J21" s="13">
        <v>100</v>
      </c>
    </row>
    <row r="22" spans="1:10" ht="22.5" customHeight="1" x14ac:dyDescent="0.55000000000000004">
      <c r="A22" s="7" t="s">
        <v>18</v>
      </c>
      <c r="B22" s="14">
        <f>(B8*100)/$B$7</f>
        <v>57.196399535000602</v>
      </c>
      <c r="C22" s="14">
        <f>(C8*100)/$C$7</f>
        <v>65.079322849867395</v>
      </c>
      <c r="D22" s="14">
        <f>(D8*100)/$D$7</f>
        <v>46.392782545123218</v>
      </c>
      <c r="E22" s="14">
        <f>(E8*100)/$E$7</f>
        <v>5.814789575586814</v>
      </c>
      <c r="F22" s="14">
        <f>(F8*100)/$F$7</f>
        <v>7.2703090493442399</v>
      </c>
      <c r="G22" s="14">
        <f>(G8*100)/$G$7</f>
        <v>4.5245330150901575</v>
      </c>
      <c r="H22" s="14">
        <f>(H8*100)/$H$7</f>
        <v>72.696991791591216</v>
      </c>
      <c r="I22" s="14">
        <f>(I8*100)/$I$7</f>
        <v>78.496004491219452</v>
      </c>
      <c r="J22" s="14">
        <f>(J8*100)/$J$7</f>
        <v>63.596017627762471</v>
      </c>
    </row>
    <row r="23" spans="1:10" ht="22.5" customHeight="1" x14ac:dyDescent="0.55000000000000004">
      <c r="A23" s="18" t="s">
        <v>19</v>
      </c>
      <c r="B23" s="15">
        <f>(B9*100)/$B$7</f>
        <v>57.196399535000602</v>
      </c>
      <c r="C23" s="15">
        <f>(C9*100)/$C$7</f>
        <v>65.079322849867395</v>
      </c>
      <c r="D23" s="15">
        <f>(D9*100)/$D$7</f>
        <v>46.392782545123218</v>
      </c>
      <c r="E23" s="15">
        <f>(E9*100)/$E$7</f>
        <v>5.814789575586814</v>
      </c>
      <c r="F23" s="15">
        <f>(F9*100)/$F$7</f>
        <v>7.2703090493442399</v>
      </c>
      <c r="G23" s="15">
        <f>(G9*100)/$G$7</f>
        <v>4.5245330150901575</v>
      </c>
      <c r="H23" s="15">
        <f>(H9*100)/$H$7</f>
        <v>72.696991791591216</v>
      </c>
      <c r="I23" s="15">
        <f>(I9*100)/$I$7</f>
        <v>78.496004491219452</v>
      </c>
      <c r="J23" s="15">
        <f>(J9*100)/$J$7</f>
        <v>63.596017627762471</v>
      </c>
    </row>
    <row r="24" spans="1:10" ht="22.5" customHeight="1" x14ac:dyDescent="0.55000000000000004">
      <c r="A24" s="7" t="s">
        <v>20</v>
      </c>
      <c r="B24" s="14">
        <f>SUM(B25:B33)</f>
        <v>42.803600464999413</v>
      </c>
      <c r="C24" s="14">
        <f t="shared" ref="C24:J24" si="3">SUM(C25:C33)</f>
        <v>34.920677150132605</v>
      </c>
      <c r="D24" s="14">
        <f t="shared" si="3"/>
        <v>53.607217454876782</v>
      </c>
      <c r="E24" s="14">
        <f t="shared" si="3"/>
        <v>94.135040061618639</v>
      </c>
      <c r="F24" s="14">
        <f t="shared" si="3"/>
        <v>92.72969095065578</v>
      </c>
      <c r="G24" s="14">
        <f>SUM(G25:G33)</f>
        <v>95.475466984909858</v>
      </c>
      <c r="H24" s="14">
        <f t="shared" si="3"/>
        <v>27.303008208408787</v>
      </c>
      <c r="I24" s="14">
        <f t="shared" si="3"/>
        <v>21.503995508780545</v>
      </c>
      <c r="J24" s="14">
        <f t="shared" si="3"/>
        <v>36.403982372237543</v>
      </c>
    </row>
    <row r="25" spans="1:10" ht="22.5" customHeight="1" x14ac:dyDescent="0.55000000000000004">
      <c r="A25" s="10" t="s">
        <v>15</v>
      </c>
      <c r="B25" s="15">
        <f>(B11*100)/$B$7</f>
        <v>8.3268791776043081</v>
      </c>
      <c r="C25" s="15">
        <f>(C11*100)/$C$7</f>
        <v>5.7546087587955963</v>
      </c>
      <c r="D25" s="15">
        <f>(D11*100)/$D$7</f>
        <v>11.85219881972116</v>
      </c>
      <c r="E25" s="39">
        <v>16.2</v>
      </c>
      <c r="F25" s="15">
        <f>(F11*100)/$F$7</f>
        <v>16.868672314661126</v>
      </c>
      <c r="G25" s="15">
        <f>(G11*100)/$G$7</f>
        <v>15.701894496023938</v>
      </c>
      <c r="H25" s="15">
        <f>(H11*100)/$H$7</f>
        <v>5.9366133589800141</v>
      </c>
      <c r="I25" s="15">
        <f>(I11*100)/$I$7</f>
        <v>3.1751865775880788</v>
      </c>
      <c r="J25" s="15">
        <f>(J11*100)/$J$7</f>
        <v>10.270398279706946</v>
      </c>
    </row>
    <row r="26" spans="1:10" ht="22.5" customHeight="1" x14ac:dyDescent="0.55000000000000004">
      <c r="A26" s="10" t="s">
        <v>16</v>
      </c>
      <c r="B26" s="15">
        <f t="shared" ref="B26:B32" si="4">(B12*100)/$B$7</f>
        <v>2.8745799265017125</v>
      </c>
      <c r="C26" s="15">
        <f t="shared" ref="C26:C32" si="5">(C12*100)/$C$7</f>
        <v>4.135587050811397</v>
      </c>
      <c r="D26" s="15">
        <f t="shared" ref="D26:D32" si="6">(D12*100)/$D$7</f>
        <v>1.1463583710724661</v>
      </c>
      <c r="E26" s="15">
        <f t="shared" ref="E26:E32" si="7">(E12*100)/$E$7</f>
        <v>3.9806988422541987</v>
      </c>
      <c r="F26" s="15">
        <f t="shared" ref="F26" si="8">(F12*100)/$F$7</f>
        <v>6.7711494863243571</v>
      </c>
      <c r="G26" s="15">
        <f t="shared" ref="G26:G32" si="9">(G12*100)/$G$7</f>
        <v>1.5070821609471394</v>
      </c>
      <c r="H26" s="15">
        <f t="shared" ref="H26:H32" si="10">(H12*100)/$H$7</f>
        <v>2.5408905323016362</v>
      </c>
      <c r="I26" s="15">
        <f t="shared" ref="I26:I32" si="11">(I12*100)/$I$7</f>
        <v>3.5239090473567876</v>
      </c>
      <c r="J26" s="15">
        <f t="shared" ref="J26:J32" si="12">(J12*100)/$J$7</f>
        <v>0.99814065892132586</v>
      </c>
    </row>
    <row r="27" spans="1:10" ht="22.5" customHeight="1" x14ac:dyDescent="0.55000000000000004">
      <c r="A27" s="10" t="s">
        <v>21</v>
      </c>
      <c r="B27" s="15">
        <f t="shared" si="4"/>
        <v>12.429774350417722</v>
      </c>
      <c r="C27" s="15">
        <f t="shared" si="5"/>
        <v>9.6796725311240657</v>
      </c>
      <c r="D27" s="15">
        <f t="shared" si="6"/>
        <v>16.198813519272772</v>
      </c>
      <c r="E27" s="15">
        <f t="shared" si="7"/>
        <v>19.386490822651446</v>
      </c>
      <c r="F27" s="15">
        <f t="shared" ref="F27" si="13">(F13*100)/$F$7</f>
        <v>19.824267494766151</v>
      </c>
      <c r="G27" s="15">
        <f t="shared" si="9"/>
        <v>18.99842028604073</v>
      </c>
      <c r="H27" s="15">
        <f t="shared" si="10"/>
        <v>10.331100806206484</v>
      </c>
      <c r="I27" s="15">
        <f t="shared" si="11"/>
        <v>7.3252507539717717</v>
      </c>
      <c r="J27" s="15">
        <f t="shared" si="12"/>
        <v>15.048483761323167</v>
      </c>
    </row>
    <row r="28" spans="1:10" ht="22.5" customHeight="1" x14ac:dyDescent="0.55000000000000004">
      <c r="A28" s="10" t="s">
        <v>22</v>
      </c>
      <c r="B28" s="15">
        <f t="shared" si="4"/>
        <v>1.3027116171870232</v>
      </c>
      <c r="C28" s="15">
        <f t="shared" si="5"/>
        <v>1.7859531572563379</v>
      </c>
      <c r="D28" s="15">
        <f t="shared" si="6"/>
        <v>0.64042475938373744</v>
      </c>
      <c r="E28" s="15">
        <f t="shared" si="7"/>
        <v>2.4148763327165241</v>
      </c>
      <c r="F28" s="15">
        <f t="shared" ref="F28" si="14">(F14*100)/$F$7</f>
        <v>2.6583424411568588</v>
      </c>
      <c r="G28" s="15">
        <f t="shared" si="9"/>
        <v>2.199053906883365</v>
      </c>
      <c r="H28" s="15">
        <f t="shared" si="10"/>
        <v>0.96719835103582363</v>
      </c>
      <c r="I28" s="15">
        <f t="shared" si="11"/>
        <v>1.5834835332318151</v>
      </c>
      <c r="J28" s="15" t="s">
        <v>27</v>
      </c>
    </row>
    <row r="29" spans="1:10" ht="22.5" customHeight="1" x14ac:dyDescent="0.55000000000000004">
      <c r="A29" s="10" t="s">
        <v>23</v>
      </c>
      <c r="B29" s="15">
        <f t="shared" si="4"/>
        <v>3.1522580682408741</v>
      </c>
      <c r="C29" s="15">
        <f t="shared" si="5"/>
        <v>1.7495475877615456</v>
      </c>
      <c r="D29" s="15">
        <f t="shared" si="6"/>
        <v>5.0746853421692171</v>
      </c>
      <c r="E29" s="15">
        <f t="shared" si="7"/>
        <v>2.0676112695171582</v>
      </c>
      <c r="F29" s="15">
        <f t="shared" ref="F29" si="15">(F15*100)/$F$7</f>
        <v>0.98862278023448502</v>
      </c>
      <c r="G29" s="15">
        <f t="shared" si="9"/>
        <v>3.0240890096627093</v>
      </c>
      <c r="H29" s="15">
        <f t="shared" si="10"/>
        <v>3.4794698427008983</v>
      </c>
      <c r="I29" s="15">
        <f t="shared" si="11"/>
        <v>1.9261478309489719</v>
      </c>
      <c r="J29" s="15">
        <f t="shared" si="12"/>
        <v>5.9172543810874174</v>
      </c>
    </row>
    <row r="30" spans="1:10" ht="22.5" customHeight="1" x14ac:dyDescent="0.55000000000000004">
      <c r="A30" s="18" t="s">
        <v>11</v>
      </c>
      <c r="B30" s="15">
        <f t="shared" si="4"/>
        <v>3.3374324982610566</v>
      </c>
      <c r="C30" s="15">
        <f t="shared" si="5"/>
        <v>2.3917346316395682</v>
      </c>
      <c r="D30" s="15">
        <f t="shared" si="6"/>
        <v>4.6335198926232506</v>
      </c>
      <c r="E30" s="15">
        <f t="shared" si="7"/>
        <v>13.814882007387677</v>
      </c>
      <c r="F30" s="15">
        <f t="shared" ref="F30" si="16">(F16*100)/$F$7</f>
        <v>12.697101042175303</v>
      </c>
      <c r="G30" s="15">
        <f t="shared" si="9"/>
        <v>14.805747639601062</v>
      </c>
      <c r="H30" s="15">
        <f t="shared" si="10"/>
        <v>0.17663872674879855</v>
      </c>
      <c r="I30" s="15" t="s">
        <v>27</v>
      </c>
      <c r="J30" s="15">
        <f t="shared" si="12"/>
        <v>0.45385565517102516</v>
      </c>
    </row>
    <row r="31" spans="1:10" ht="22.5" customHeight="1" x14ac:dyDescent="0.55000000000000004">
      <c r="A31" s="10" t="s">
        <v>0</v>
      </c>
      <c r="B31" s="15">
        <f t="shared" si="4"/>
        <v>1.7149279596214424</v>
      </c>
      <c r="C31" s="15">
        <f t="shared" si="5"/>
        <v>0.68503604586874511</v>
      </c>
      <c r="D31" s="15">
        <f t="shared" si="6"/>
        <v>3.126404049484178</v>
      </c>
      <c r="E31" s="15">
        <f t="shared" si="7"/>
        <v>7.3995984593758468</v>
      </c>
      <c r="F31" s="15">
        <f t="shared" ref="F31" si="17">(F17*100)/$F$7</f>
        <v>3.6366793275745266</v>
      </c>
      <c r="G31" s="15">
        <f t="shared" si="9"/>
        <v>10.735267396797553</v>
      </c>
      <c r="H31" s="15" t="s">
        <v>27</v>
      </c>
      <c r="I31" s="15" t="s">
        <v>27</v>
      </c>
      <c r="J31" s="15" t="s">
        <v>27</v>
      </c>
    </row>
    <row r="32" spans="1:10" ht="22.5" customHeight="1" x14ac:dyDescent="0.55000000000000004">
      <c r="A32" s="19" t="s">
        <v>17</v>
      </c>
      <c r="B32" s="15">
        <f t="shared" si="4"/>
        <v>9.6650368671652682</v>
      </c>
      <c r="C32" s="15">
        <f t="shared" si="5"/>
        <v>8.7385373868753504</v>
      </c>
      <c r="D32" s="15">
        <f t="shared" si="6"/>
        <v>10.934812701149999</v>
      </c>
      <c r="E32" s="15">
        <f t="shared" si="7"/>
        <v>28.870882327715798</v>
      </c>
      <c r="F32" s="15">
        <f t="shared" ref="F32" si="18">(F18*100)/$F$7</f>
        <v>29.28485606376297</v>
      </c>
      <c r="G32" s="15">
        <f t="shared" si="9"/>
        <v>28.503912088953356</v>
      </c>
      <c r="H32" s="15">
        <f t="shared" si="10"/>
        <v>3.8710965904351342</v>
      </c>
      <c r="I32" s="15">
        <f t="shared" si="11"/>
        <v>3.9700177656831217</v>
      </c>
      <c r="J32" s="15">
        <f t="shared" si="12"/>
        <v>3.7158496360276612</v>
      </c>
    </row>
    <row r="33" spans="1:10" ht="22.5" customHeight="1" x14ac:dyDescent="0.55000000000000004">
      <c r="A33" s="16" t="s">
        <v>26</v>
      </c>
      <c r="B33" s="17" t="s">
        <v>27</v>
      </c>
      <c r="C33" s="17" t="s">
        <v>27</v>
      </c>
      <c r="D33" s="17" t="s">
        <v>27</v>
      </c>
      <c r="E33" s="17" t="s">
        <v>27</v>
      </c>
      <c r="F33" s="17" t="s">
        <v>27</v>
      </c>
      <c r="G33" s="17" t="s">
        <v>27</v>
      </c>
      <c r="H33" s="17" t="s">
        <v>27</v>
      </c>
      <c r="I33" s="17" t="s">
        <v>27</v>
      </c>
      <c r="J33" s="17" t="s">
        <v>27</v>
      </c>
    </row>
    <row r="34" spans="1:10" ht="21" customHeight="1" x14ac:dyDescent="0.55000000000000004">
      <c r="A34" s="1" t="s">
        <v>12</v>
      </c>
    </row>
    <row r="35" spans="1:10" ht="21" customHeight="1" x14ac:dyDescent="0.55000000000000004">
      <c r="A35" s="1" t="s">
        <v>13</v>
      </c>
    </row>
    <row r="36" spans="1:10" ht="21" customHeight="1" x14ac:dyDescent="0.55000000000000004">
      <c r="A36" s="1" t="s">
        <v>14</v>
      </c>
    </row>
    <row r="37" spans="1:10" ht="21" customHeight="1" x14ac:dyDescent="0.55000000000000004">
      <c r="A37" s="34" t="s">
        <v>60</v>
      </c>
      <c r="B37" s="34"/>
      <c r="C37" s="34"/>
      <c r="D37" s="34"/>
      <c r="E37" s="34"/>
      <c r="F37" s="34"/>
      <c r="G37" s="34"/>
      <c r="H37" s="34"/>
      <c r="I37" s="34"/>
      <c r="J37" s="34"/>
    </row>
  </sheetData>
  <mergeCells count="8">
    <mergeCell ref="A37:J37"/>
    <mergeCell ref="B20:J20"/>
    <mergeCell ref="A1:J1"/>
    <mergeCell ref="B6:J6"/>
    <mergeCell ref="A4:A5"/>
    <mergeCell ref="B4:D4"/>
    <mergeCell ref="E4:G4"/>
    <mergeCell ref="H4:J4"/>
  </mergeCells>
  <phoneticPr fontId="1" type="noConversion"/>
  <pageMargins left="0.78740157480314965" right="0.78740157480314965" top="0.78740157480314965" bottom="0.39370078740157483" header="0.31496062992125984" footer="0.31496062992125984"/>
  <pageSetup paperSize="9" scale="90" orientation="portrait" horizontalDpi="300" verticalDpi="300" r:id="rId1"/>
  <headerFooter alignWithMargins="0">
    <oddHeader xml:space="preserve">&amp;C&amp;"TH SarabunPSK,ธรรมดา"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981D-1140-41BB-A53D-CF84412F3A73}">
  <dimension ref="A1:K24"/>
  <sheetViews>
    <sheetView workbookViewId="0">
      <selection activeCell="M8" sqref="M8"/>
    </sheetView>
  </sheetViews>
  <sheetFormatPr defaultRowHeight="24" x14ac:dyDescent="0.55000000000000004"/>
  <sheetData>
    <row r="1" spans="1:11" x14ac:dyDescent="0.55000000000000004">
      <c r="C1" s="25">
        <v>216338.77849999975</v>
      </c>
      <c r="D1" s="26">
        <v>125076.19199999994</v>
      </c>
      <c r="E1" s="26">
        <v>91262.586499999932</v>
      </c>
      <c r="F1" s="25">
        <v>50138.588200000057</v>
      </c>
      <c r="G1" s="26">
        <v>23560.422099999996</v>
      </c>
      <c r="H1" s="26">
        <v>26578.166099999988</v>
      </c>
      <c r="I1" s="25">
        <v>166200.19029999967</v>
      </c>
      <c r="J1" s="26">
        <v>101515.76989999997</v>
      </c>
      <c r="K1" s="27">
        <v>64684.420399999959</v>
      </c>
    </row>
    <row r="2" spans="1:11" x14ac:dyDescent="0.55000000000000004">
      <c r="A2" s="31" t="s">
        <v>28</v>
      </c>
      <c r="B2" s="21"/>
      <c r="C2" s="25">
        <v>123737.99209999992</v>
      </c>
      <c r="D2" s="26">
        <v>81398.738800000036</v>
      </c>
      <c r="E2" s="26">
        <v>42339.25329999996</v>
      </c>
      <c r="F2" s="25">
        <v>2915.4534000000003</v>
      </c>
      <c r="G2" s="26">
        <v>1712.9154999999998</v>
      </c>
      <c r="H2" s="26">
        <v>1202.5379</v>
      </c>
      <c r="I2" s="25">
        <v>120822.5386999999</v>
      </c>
      <c r="J2" s="26">
        <v>79685.823300000033</v>
      </c>
      <c r="K2" s="27">
        <v>41136.71539999995</v>
      </c>
    </row>
    <row r="3" spans="1:11" x14ac:dyDescent="0.55000000000000004">
      <c r="A3" s="20" t="s">
        <v>29</v>
      </c>
      <c r="B3" s="21" t="s">
        <v>30</v>
      </c>
      <c r="C3" s="25">
        <v>0</v>
      </c>
      <c r="D3" s="26">
        <v>0</v>
      </c>
      <c r="E3" s="26">
        <v>0</v>
      </c>
      <c r="F3" s="25">
        <v>0</v>
      </c>
      <c r="G3" s="26">
        <v>0</v>
      </c>
      <c r="H3" s="26">
        <v>0</v>
      </c>
      <c r="I3" s="25">
        <v>0</v>
      </c>
      <c r="J3" s="26">
        <v>0</v>
      </c>
      <c r="K3" s="27">
        <v>0</v>
      </c>
    </row>
    <row r="4" spans="1:11" x14ac:dyDescent="0.55000000000000004">
      <c r="A4" s="31" t="s">
        <v>15</v>
      </c>
      <c r="B4" s="21"/>
      <c r="C4" s="25">
        <v>18014.268699999997</v>
      </c>
      <c r="D4" s="26">
        <v>7197.6454999999996</v>
      </c>
      <c r="E4" s="26">
        <v>10816.623199999998</v>
      </c>
      <c r="F4" s="25">
        <v>8147.6059999999989</v>
      </c>
      <c r="G4" s="26">
        <v>3974.3304000000003</v>
      </c>
      <c r="H4" s="26">
        <v>4173.2755999999999</v>
      </c>
      <c r="I4" s="25">
        <v>9866.6627000000008</v>
      </c>
      <c r="J4" s="26">
        <v>3223.3150999999998</v>
      </c>
      <c r="K4" s="27">
        <v>6643.3476000000019</v>
      </c>
    </row>
    <row r="5" spans="1:11" x14ac:dyDescent="0.55000000000000004">
      <c r="A5" s="20" t="s">
        <v>31</v>
      </c>
      <c r="B5" s="21" t="s">
        <v>32</v>
      </c>
      <c r="C5" s="25">
        <v>208.0164</v>
      </c>
      <c r="D5" s="26">
        <v>208.0164</v>
      </c>
      <c r="E5" s="26">
        <v>0</v>
      </c>
      <c r="F5" s="25">
        <v>208.0164</v>
      </c>
      <c r="G5" s="26">
        <v>208.0164</v>
      </c>
      <c r="H5" s="26">
        <v>0</v>
      </c>
      <c r="I5" s="25">
        <v>0</v>
      </c>
      <c r="J5" s="26">
        <v>0</v>
      </c>
      <c r="K5" s="27">
        <v>0</v>
      </c>
    </row>
    <row r="6" spans="1:11" x14ac:dyDescent="0.55000000000000004">
      <c r="A6" s="20" t="s">
        <v>33</v>
      </c>
      <c r="B6" s="21" t="s">
        <v>34</v>
      </c>
      <c r="C6" s="25">
        <v>0</v>
      </c>
      <c r="D6" s="26">
        <v>0</v>
      </c>
      <c r="E6" s="26">
        <v>0</v>
      </c>
      <c r="F6" s="25">
        <v>0</v>
      </c>
      <c r="G6" s="26">
        <v>0</v>
      </c>
      <c r="H6" s="26">
        <v>0</v>
      </c>
      <c r="I6" s="25">
        <v>0</v>
      </c>
      <c r="J6" s="26">
        <v>0</v>
      </c>
      <c r="K6" s="27">
        <v>0</v>
      </c>
    </row>
    <row r="7" spans="1:11" x14ac:dyDescent="0.55000000000000004">
      <c r="A7" s="31" t="s">
        <v>16</v>
      </c>
      <c r="B7" s="21"/>
      <c r="C7" s="25">
        <v>6218.8311000000003</v>
      </c>
      <c r="D7" s="26">
        <v>5172.6348000000016</v>
      </c>
      <c r="E7" s="26">
        <v>1046.1962999999998</v>
      </c>
      <c r="F7" s="25">
        <v>1995.8662000000002</v>
      </c>
      <c r="G7" s="26">
        <v>1595.3114</v>
      </c>
      <c r="H7" s="26">
        <v>400.5548</v>
      </c>
      <c r="I7" s="25">
        <v>4222.9648999999999</v>
      </c>
      <c r="J7" s="26">
        <v>3577.3233999999998</v>
      </c>
      <c r="K7" s="27">
        <v>645.64149999999995</v>
      </c>
    </row>
    <row r="8" spans="1:11" x14ac:dyDescent="0.55000000000000004">
      <c r="A8" s="31" t="s">
        <v>35</v>
      </c>
      <c r="B8" s="21" t="s">
        <v>36</v>
      </c>
      <c r="C8" s="25">
        <v>26890.421999999995</v>
      </c>
      <c r="D8" s="26">
        <v>12106.9658</v>
      </c>
      <c r="E8" s="26">
        <v>14783.456200000001</v>
      </c>
      <c r="F8" s="25">
        <v>9720.1128000000008</v>
      </c>
      <c r="G8" s="26">
        <v>4670.6810999999998</v>
      </c>
      <c r="H8" s="26">
        <v>5049.4317000000001</v>
      </c>
      <c r="I8" s="25">
        <v>17170.3092</v>
      </c>
      <c r="J8" s="26">
        <v>7436.2847000000011</v>
      </c>
      <c r="K8" s="27">
        <v>9734.0245000000014</v>
      </c>
    </row>
    <row r="9" spans="1:11" x14ac:dyDescent="0.55000000000000004">
      <c r="A9" s="31" t="s">
        <v>37</v>
      </c>
      <c r="B9" s="21"/>
      <c r="C9" s="25">
        <v>2818.2704000000008</v>
      </c>
      <c r="D9" s="26">
        <v>2233.8021999999996</v>
      </c>
      <c r="E9" s="26">
        <v>584.46820000000002</v>
      </c>
      <c r="F9" s="25">
        <v>1210.7848999999999</v>
      </c>
      <c r="G9" s="26">
        <v>626.31669999999997</v>
      </c>
      <c r="H9" s="26">
        <v>584.46820000000002</v>
      </c>
      <c r="I9" s="25">
        <v>1607.4854999999998</v>
      </c>
      <c r="J9" s="26">
        <v>1607.4854999999998</v>
      </c>
      <c r="K9" s="27">
        <v>0</v>
      </c>
    </row>
    <row r="10" spans="1:11" x14ac:dyDescent="0.55000000000000004">
      <c r="A10" s="31" t="s">
        <v>38</v>
      </c>
      <c r="B10" s="21" t="s">
        <v>39</v>
      </c>
      <c r="C10" s="25">
        <v>6819.5566000000008</v>
      </c>
      <c r="D10" s="26">
        <v>2188.2674999999999</v>
      </c>
      <c r="E10" s="26">
        <v>4631.2891000000009</v>
      </c>
      <c r="F10" s="25">
        <v>1036.6711</v>
      </c>
      <c r="G10" s="26">
        <v>232.9237</v>
      </c>
      <c r="H10" s="26">
        <v>803.74739999999997</v>
      </c>
      <c r="I10" s="25">
        <v>5782.8855000000003</v>
      </c>
      <c r="J10" s="26">
        <v>1955.3437999999999</v>
      </c>
      <c r="K10" s="27">
        <v>3827.5416999999998</v>
      </c>
    </row>
    <row r="11" spans="1:11" x14ac:dyDescent="0.55000000000000004">
      <c r="A11" s="22" t="s">
        <v>40</v>
      </c>
      <c r="B11" s="23" t="s">
        <v>41</v>
      </c>
      <c r="C11" s="28">
        <v>0</v>
      </c>
      <c r="D11" s="29">
        <v>0</v>
      </c>
      <c r="E11" s="29">
        <v>0</v>
      </c>
      <c r="F11" s="28">
        <v>0</v>
      </c>
      <c r="G11" s="29">
        <v>0</v>
      </c>
      <c r="H11" s="29">
        <v>0</v>
      </c>
      <c r="I11" s="28">
        <v>0</v>
      </c>
      <c r="J11" s="29">
        <v>0</v>
      </c>
      <c r="K11" s="30">
        <v>0</v>
      </c>
    </row>
    <row r="12" spans="1:11" x14ac:dyDescent="0.55000000000000004">
      <c r="A12" s="22" t="s">
        <v>42</v>
      </c>
      <c r="B12" s="23" t="s">
        <v>43</v>
      </c>
      <c r="C12" s="28">
        <v>773.57280000000003</v>
      </c>
      <c r="D12" s="29">
        <v>370.44650000000001</v>
      </c>
      <c r="E12" s="29">
        <v>403.12630000000001</v>
      </c>
      <c r="F12" s="28">
        <v>494.40550000000002</v>
      </c>
      <c r="G12" s="29">
        <v>91.279200000000003</v>
      </c>
      <c r="H12" s="29">
        <v>403.12630000000001</v>
      </c>
      <c r="I12" s="28">
        <v>279.16730000000001</v>
      </c>
      <c r="J12" s="29">
        <v>279.16730000000001</v>
      </c>
      <c r="K12" s="30">
        <v>0</v>
      </c>
    </row>
    <row r="13" spans="1:11" x14ac:dyDescent="0.55000000000000004">
      <c r="A13" s="20" t="s">
        <v>44</v>
      </c>
      <c r="B13" s="21"/>
      <c r="C13" s="25">
        <v>620.00379999999996</v>
      </c>
      <c r="D13" s="26">
        <v>192.75439999999998</v>
      </c>
      <c r="E13" s="26">
        <v>427.24940000000004</v>
      </c>
      <c r="F13" s="25">
        <v>620.00379999999996</v>
      </c>
      <c r="G13" s="26">
        <v>192.75439999999998</v>
      </c>
      <c r="H13" s="26">
        <v>427.24940000000004</v>
      </c>
      <c r="I13" s="25">
        <v>0</v>
      </c>
      <c r="J13" s="26">
        <v>0</v>
      </c>
      <c r="K13" s="27">
        <v>0</v>
      </c>
    </row>
    <row r="14" spans="1:11" x14ac:dyDescent="0.55000000000000004">
      <c r="A14" s="20" t="s">
        <v>45</v>
      </c>
      <c r="B14" s="21" t="s">
        <v>46</v>
      </c>
      <c r="C14" s="25">
        <v>80.7042</v>
      </c>
      <c r="D14" s="26">
        <v>0</v>
      </c>
      <c r="E14" s="26">
        <v>80.7042</v>
      </c>
      <c r="F14" s="25">
        <v>0</v>
      </c>
      <c r="G14" s="26">
        <v>0</v>
      </c>
      <c r="H14" s="26">
        <v>0</v>
      </c>
      <c r="I14" s="25">
        <v>80.7042</v>
      </c>
      <c r="J14" s="26">
        <v>0</v>
      </c>
      <c r="K14" s="27">
        <v>80.7042</v>
      </c>
    </row>
    <row r="15" spans="1:11" x14ac:dyDescent="0.55000000000000004">
      <c r="A15" s="20" t="s">
        <v>47</v>
      </c>
      <c r="B15" s="21" t="s">
        <v>48</v>
      </c>
      <c r="C15" s="25">
        <v>12607.770700000001</v>
      </c>
      <c r="D15" s="26">
        <v>5924.0497999999998</v>
      </c>
      <c r="E15" s="26">
        <v>6683.7209000000021</v>
      </c>
      <c r="F15" s="25">
        <v>12435.2356</v>
      </c>
      <c r="G15" s="26">
        <v>5819.2280999999994</v>
      </c>
      <c r="H15" s="26">
        <v>6616.0075000000015</v>
      </c>
      <c r="I15" s="25">
        <v>172.5351</v>
      </c>
      <c r="J15" s="26">
        <v>104.82170000000001</v>
      </c>
      <c r="K15" s="27">
        <v>67.713399999999993</v>
      </c>
    </row>
    <row r="16" spans="1:11" x14ac:dyDescent="0.55000000000000004">
      <c r="A16" s="31" t="s">
        <v>49</v>
      </c>
      <c r="B16" s="21" t="s">
        <v>50</v>
      </c>
      <c r="C16" s="25">
        <v>7220.1607000000004</v>
      </c>
      <c r="D16" s="26">
        <v>2991.4906000000001</v>
      </c>
      <c r="E16" s="26">
        <v>4228.6700999999994</v>
      </c>
      <c r="F16" s="25">
        <v>6926.5868000000009</v>
      </c>
      <c r="G16" s="26">
        <v>2991.4906000000001</v>
      </c>
      <c r="H16" s="26">
        <v>3935.0961999999995</v>
      </c>
      <c r="I16" s="25">
        <v>293.57389999999998</v>
      </c>
      <c r="J16" s="26">
        <v>0</v>
      </c>
      <c r="K16" s="27">
        <v>293.57389999999998</v>
      </c>
    </row>
    <row r="17" spans="1:11" x14ac:dyDescent="0.55000000000000004">
      <c r="A17" s="31" t="s">
        <v>0</v>
      </c>
      <c r="B17" s="21"/>
      <c r="C17" s="25">
        <v>3710.0542</v>
      </c>
      <c r="D17" s="26">
        <v>856.81700000000001</v>
      </c>
      <c r="E17" s="26">
        <v>2853.2371999999996</v>
      </c>
      <c r="F17" s="25">
        <v>3710.0542</v>
      </c>
      <c r="G17" s="26">
        <v>856.81700000000001</v>
      </c>
      <c r="H17" s="26">
        <v>2853.2371999999996</v>
      </c>
      <c r="I17" s="25">
        <v>0</v>
      </c>
      <c r="J17" s="26">
        <v>0</v>
      </c>
      <c r="K17" s="27">
        <v>0</v>
      </c>
    </row>
    <row r="18" spans="1:11" x14ac:dyDescent="0.55000000000000004">
      <c r="A18" s="20" t="s">
        <v>51</v>
      </c>
      <c r="B18" s="21" t="s">
        <v>52</v>
      </c>
      <c r="C18" s="25">
        <v>1793.8813</v>
      </c>
      <c r="D18" s="26">
        <v>1255.4022</v>
      </c>
      <c r="E18" s="26">
        <v>538.47910000000002</v>
      </c>
      <c r="F18" s="25">
        <v>0</v>
      </c>
      <c r="G18" s="26">
        <v>0</v>
      </c>
      <c r="H18" s="26">
        <v>0</v>
      </c>
      <c r="I18" s="25">
        <v>1793.8813</v>
      </c>
      <c r="J18" s="26">
        <v>1255.4022</v>
      </c>
      <c r="K18" s="27">
        <v>538.47910000000002</v>
      </c>
    </row>
    <row r="19" spans="1:11" x14ac:dyDescent="0.55000000000000004">
      <c r="A19" s="20" t="s">
        <v>53</v>
      </c>
      <c r="B19" s="21"/>
      <c r="C19" s="25">
        <v>4695.8396000000002</v>
      </c>
      <c r="D19" s="26">
        <v>2979.1605000000004</v>
      </c>
      <c r="E19" s="26">
        <v>1716.6791000000001</v>
      </c>
      <c r="F19" s="25">
        <v>588.35760000000005</v>
      </c>
      <c r="G19" s="26">
        <v>588.35760000000005</v>
      </c>
      <c r="H19" s="26">
        <v>0</v>
      </c>
      <c r="I19" s="25">
        <v>4107.4820000000009</v>
      </c>
      <c r="J19" s="26">
        <v>2390.8029000000001</v>
      </c>
      <c r="K19" s="27">
        <v>1716.6791000000001</v>
      </c>
    </row>
    <row r="20" spans="1:11" x14ac:dyDescent="0.55000000000000004">
      <c r="A20" s="24" t="s">
        <v>54</v>
      </c>
      <c r="B20" s="23" t="s">
        <v>17</v>
      </c>
      <c r="C20" s="25">
        <v>129.43389999999999</v>
      </c>
      <c r="D20" s="26">
        <v>0</v>
      </c>
      <c r="E20" s="26">
        <v>129.43389999999999</v>
      </c>
      <c r="F20" s="25">
        <v>129.43389999999999</v>
      </c>
      <c r="G20" s="26">
        <v>0</v>
      </c>
      <c r="H20" s="26">
        <v>129.43389999999999</v>
      </c>
      <c r="I20" s="25">
        <v>0</v>
      </c>
      <c r="J20" s="26">
        <v>0</v>
      </c>
      <c r="K20" s="27">
        <v>0</v>
      </c>
    </row>
    <row r="21" spans="1:11" x14ac:dyDescent="0.55000000000000004">
      <c r="A21" s="24" t="s">
        <v>55</v>
      </c>
      <c r="B21" s="23" t="s">
        <v>56</v>
      </c>
    </row>
    <row r="22" spans="1:11" x14ac:dyDescent="0.55000000000000004">
      <c r="A22" s="24" t="s">
        <v>57</v>
      </c>
      <c r="B22" s="23" t="s">
        <v>58</v>
      </c>
    </row>
    <row r="23" spans="1:11" x14ac:dyDescent="0.55000000000000004">
      <c r="A23" s="24" t="s">
        <v>26</v>
      </c>
      <c r="B23" s="23"/>
    </row>
    <row r="24" spans="1:11" x14ac:dyDescent="0.55000000000000004">
      <c r="C24" s="32">
        <f>SUM(C3,C5:C6,C11:C15,C18:C23)</f>
        <v>20909.222699999998</v>
      </c>
      <c r="D24" s="32">
        <f t="shared" ref="D24:K24" si="0">SUM(D3,D5:D6,D11:D15,D18:D23)</f>
        <v>10929.8298</v>
      </c>
      <c r="E24" s="32">
        <f t="shared" si="0"/>
        <v>9979.3929000000007</v>
      </c>
      <c r="F24" s="32">
        <f t="shared" si="0"/>
        <v>14475.452799999999</v>
      </c>
      <c r="G24" s="32">
        <f t="shared" si="0"/>
        <v>6899.6356999999998</v>
      </c>
      <c r="H24" s="32">
        <f t="shared" si="0"/>
        <v>7575.817100000002</v>
      </c>
      <c r="I24" s="32">
        <f t="shared" si="0"/>
        <v>6433.7699000000011</v>
      </c>
      <c r="J24" s="32">
        <f t="shared" si="0"/>
        <v>4030.1941000000002</v>
      </c>
      <c r="K24" s="32">
        <f t="shared" si="0"/>
        <v>2403.5758000000001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 4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2019-03-12T08:55:18Z</cp:lastPrinted>
  <dcterms:created xsi:type="dcterms:W3CDTF">2007-01-26T23:53:31Z</dcterms:created>
  <dcterms:modified xsi:type="dcterms:W3CDTF">2019-11-21T06:33:16Z</dcterms:modified>
</cp:coreProperties>
</file>