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C2B81DC6-3FFF-4A67-BDE6-03717FE13EC7}" xr6:coauthVersionLast="45" xr6:coauthVersionMax="45" xr10:uidLastSave="{00000000-0000-0000-0000-000000000000}"/>
  <bookViews>
    <workbookView xWindow="-108" yWindow="-108" windowWidth="15576" windowHeight="11928" xr2:uid="{78523323-0D3A-40E6-B4FE-D5984C904963}"/>
  </bookViews>
  <sheets>
    <sheet name="T 2.4  " sheetId="1" r:id="rId1"/>
  </sheets>
  <definedNames>
    <definedName name="_xlnm.Print_Area" localSheetId="0">'T 2.4  '!$A$1:$AA$43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0" i="1" l="1"/>
  <c r="O40" i="1"/>
  <c r="L40" i="1"/>
  <c r="I40" i="1"/>
  <c r="R39" i="1"/>
  <c r="O39" i="1"/>
  <c r="L39" i="1"/>
  <c r="I39" i="1"/>
  <c r="R37" i="1"/>
  <c r="O37" i="1"/>
  <c r="L37" i="1"/>
  <c r="I37" i="1"/>
  <c r="R34" i="1"/>
  <c r="O34" i="1"/>
  <c r="L34" i="1"/>
  <c r="I34" i="1"/>
  <c r="R33" i="1"/>
  <c r="O33" i="1"/>
  <c r="L33" i="1"/>
  <c r="I33" i="1"/>
  <c r="R32" i="1"/>
  <c r="O32" i="1"/>
  <c r="L32" i="1"/>
  <c r="I32" i="1"/>
  <c r="R31" i="1"/>
  <c r="O31" i="1"/>
  <c r="L31" i="1"/>
  <c r="I31" i="1"/>
  <c r="R30" i="1"/>
  <c r="O30" i="1"/>
  <c r="L30" i="1"/>
  <c r="I30" i="1"/>
  <c r="R28" i="1"/>
  <c r="O28" i="1"/>
  <c r="L28" i="1"/>
  <c r="I28" i="1"/>
  <c r="R27" i="1"/>
  <c r="O27" i="1"/>
  <c r="L27" i="1"/>
  <c r="I27" i="1"/>
  <c r="R26" i="1"/>
  <c r="O26" i="1"/>
  <c r="L26" i="1"/>
  <c r="I26" i="1"/>
  <c r="R25" i="1"/>
  <c r="O25" i="1"/>
  <c r="L25" i="1"/>
  <c r="I25" i="1"/>
  <c r="R24" i="1"/>
  <c r="O24" i="1"/>
  <c r="L24" i="1"/>
  <c r="I24" i="1"/>
  <c r="R23" i="1"/>
  <c r="O23" i="1"/>
  <c r="L23" i="1"/>
  <c r="I23" i="1"/>
  <c r="R22" i="1"/>
  <c r="O22" i="1"/>
  <c r="L22" i="1"/>
  <c r="I22" i="1"/>
  <c r="R21" i="1"/>
  <c r="O21" i="1"/>
  <c r="L21" i="1"/>
  <c r="I21" i="1"/>
  <c r="R19" i="1"/>
  <c r="O19" i="1"/>
  <c r="L19" i="1"/>
  <c r="I19" i="1"/>
  <c r="R18" i="1"/>
  <c r="O18" i="1"/>
  <c r="L18" i="1"/>
  <c r="I18" i="1"/>
  <c r="R16" i="1"/>
  <c r="O16" i="1"/>
  <c r="L16" i="1"/>
  <c r="I16" i="1"/>
  <c r="R14" i="1"/>
  <c r="O14" i="1"/>
  <c r="L14" i="1"/>
  <c r="I14" i="1"/>
  <c r="R13" i="1"/>
  <c r="R12" i="1" s="1"/>
  <c r="O13" i="1"/>
  <c r="L13" i="1"/>
  <c r="I13" i="1"/>
  <c r="T12" i="1"/>
  <c r="S12" i="1"/>
  <c r="Q12" i="1"/>
  <c r="P12" i="1"/>
  <c r="O12" i="1"/>
  <c r="N12" i="1"/>
  <c r="M12" i="1"/>
  <c r="L12" i="1"/>
  <c r="K12" i="1"/>
  <c r="J12" i="1"/>
  <c r="I12" i="1"/>
  <c r="R11" i="1"/>
  <c r="R10" i="1" s="1"/>
  <c r="O11" i="1"/>
  <c r="L11" i="1"/>
  <c r="I11" i="1"/>
  <c r="T10" i="1"/>
  <c r="S10" i="1"/>
  <c r="Q10" i="1"/>
  <c r="P10" i="1"/>
  <c r="O10" i="1"/>
  <c r="N10" i="1"/>
  <c r="M10" i="1"/>
  <c r="L10" i="1"/>
  <c r="K10" i="1"/>
  <c r="J10" i="1"/>
  <c r="I10" i="1"/>
  <c r="T9" i="1"/>
  <c r="S9" i="1"/>
  <c r="Q9" i="1"/>
  <c r="P9" i="1"/>
  <c r="O9" i="1"/>
  <c r="N9" i="1"/>
  <c r="M9" i="1"/>
  <c r="L9" i="1"/>
  <c r="K9" i="1"/>
  <c r="J9" i="1"/>
  <c r="I9" i="1"/>
  <c r="R9" i="1" l="1"/>
</calcChain>
</file>

<file path=xl/sharedStrings.xml><?xml version="1.0" encoding="utf-8"?>
<sst xmlns="http://schemas.openxmlformats.org/spreadsheetml/2006/main" count="112" uniqueCount="85">
  <si>
    <t>ตาราง  2.4</t>
  </si>
  <si>
    <t>ประชากรอายุ 15 ปีขึ้นไปที่มีงานทำ จำแนกตามประเภทอุตสาหกรรม และเพศ เป็นรายไตรมาส พ.ศ. 2562 - 2563</t>
  </si>
  <si>
    <t>Table  2.4</t>
  </si>
  <si>
    <t>Employed Persons Aged 15 Years and Over by Industry, Sex and Quarterly: 2019 - 2020</t>
  </si>
  <si>
    <t>อุตสาหกรรม</t>
  </si>
  <si>
    <t>2562 (2019)</t>
  </si>
  <si>
    <t>2563 (2020)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</si>
  <si>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</si>
  <si>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</si>
  <si>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</si>
  <si>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</si>
  <si>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</si>
  <si>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</si>
  <si>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</si>
  <si>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</si>
  <si>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</si>
  <si>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</si>
  <si>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</si>
  <si>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</si>
  <si>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</si>
  <si>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</si>
  <si>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</si>
  <si>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</si>
  <si>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</si>
  <si>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</si>
  <si>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</si>
  <si>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</si>
  <si>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</si>
  <si>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</si>
  <si>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</si>
  <si>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Mining and quarrying</t>
  </si>
  <si>
    <t>การผลิต</t>
  </si>
  <si>
    <t>Manufacturing</t>
  </si>
  <si>
    <t xml:space="preserve">Electricity, gas , stearm and air conditioning  </t>
  </si>
  <si>
    <t>ไฟฟ้า  ก๊าซ ไอน้ำ และระบบปรับอากาศ</t>
  </si>
  <si>
    <t>supply</t>
  </si>
  <si>
    <t>การจัดหาน้ำ การจัดการ และการบำบัด</t>
  </si>
  <si>
    <t>Water supply; sewerage , waste management</t>
  </si>
  <si>
    <t>น้ำเสีย ของเสีย 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</si>
  <si>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</si>
  <si>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</si>
  <si>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</si>
  <si>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</t>
  </si>
  <si>
    <t xml:space="preserve">Wholesale and retail trade, repair of </t>
  </si>
  <si>
    <t xml:space="preserve">การซ่อมแซมยานยนต์ </t>
  </si>
  <si>
    <t>motor vehicles 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</si>
  <si>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</si>
  <si>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</si>
  <si>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</si>
  <si>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</si>
  <si>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</si>
  <si>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</si>
  <si>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</si>
  <si>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</si>
  <si>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</si>
  <si>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</si>
  <si>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</si>
  <si>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</si>
  <si>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</si>
  <si>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</si>
  <si>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</si>
  <si>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</si>
  <si>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</si>
  <si>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</si>
  <si>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</si>
  <si>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</si>
  <si>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</si>
  <si>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</si>
  <si>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</si>
  <si>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</si>
  <si>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</si>
  <si>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</si>
  <si>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 xml:space="preserve">กิจกรรมการจ้างงานในครัวเรือนส่วนบุคคล  </t>
  </si>
  <si>
    <t xml:space="preserve">Activities of households as employers; </t>
  </si>
  <si>
    <t>การผลิตสินค้าและบริการที่ทำขี้นเอง</t>
  </si>
  <si>
    <t xml:space="preserve">undifferentiated goods and services producing </t>
  </si>
  <si>
    <t>เพื่อใช้ในครัวเรือน</t>
  </si>
  <si>
    <t>activities of households for own use</t>
  </si>
  <si>
    <t xml:space="preserve">Activities of extraterritorial organizations </t>
  </si>
  <si>
    <t>กิจกรรมขององค์การระหว่างประเทศ</t>
  </si>
  <si>
    <t>and bodies</t>
  </si>
  <si>
    <t>ไม่ทราบ</t>
  </si>
  <si>
    <t>Unknown</t>
  </si>
  <si>
    <t xml:space="preserve">           ที่มา:  การสำรวจภาวะการทำงานของประชากร พ.ศ. 2562 - 2563  ระดับจังหวัด  สำนักงานสถิติแห่งชาติ</t>
  </si>
  <si>
    <t xml:space="preserve">       Source:  The  Labour Force Survey: 2019 - 2020 ,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</si>
</sst>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87" formatCode="#,###\-"/>
  </numFmts>
  <fonts count="1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8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4"/>
      <name val="Cordia New"/>
      <family val="2"/>
      <charset val="222"/>
    </font>
    <font>
      <sz val="12.5"/>
      <name val="TH SarabunPSK"/>
      <family val="2"/>
    </font>
    <font>
      <b/>
      <sz val="10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  <font>
      <sz val="12.5"/>
      <color theme="1"/>
      <name val="TH SarabunPSK"/>
      <family val="2"/>
    </font>
    <font>
      <sz val="10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" fontId="8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1" fontId="12" fillId="0" borderId="12" xfId="0" applyNumberFormat="1" applyFont="1" applyBorder="1" applyAlignment="1">
      <alignment vertical="center" shrinkToFit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 shrinkToFit="1"/>
    </xf>
    <xf numFmtId="0" fontId="11" fillId="0" borderId="8" xfId="0" applyFont="1" applyBorder="1" applyAlignment="1">
      <alignment vertical="center"/>
    </xf>
    <xf numFmtId="41" fontId="12" fillId="0" borderId="14" xfId="0" applyNumberFormat="1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3" fontId="10" fillId="0" borderId="0" xfId="0" applyNumberFormat="1" applyFont="1" applyAlignment="1">
      <alignment horizontal="right" vertical="center"/>
    </xf>
    <xf numFmtId="41" fontId="13" fillId="0" borderId="14" xfId="0" applyNumberFormat="1" applyFont="1" applyBorder="1" applyAlignment="1">
      <alignment vertical="center" shrinkToFit="1"/>
    </xf>
    <xf numFmtId="0" fontId="8" fillId="0" borderId="8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87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13" fillId="0" borderId="14" xfId="0" applyFont="1" applyBorder="1" applyAlignment="1">
      <alignment vertical="center" shrinkToFit="1"/>
    </xf>
    <xf numFmtId="0" fontId="4" fillId="0" borderId="0" xfId="0" applyFont="1"/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5" fillId="0" borderId="0" xfId="0" applyFont="1"/>
    <xf numFmtId="0" fontId="6" fillId="0" borderId="0" xfId="0" applyFont="1" applyAlignment="1">
      <alignment vertical="center"/>
    </xf>
    <xf numFmtId="41" fontId="11" fillId="0" borderId="0" xfId="0" applyNumberFormat="1" applyFont="1" applyAlignment="1">
      <alignment vertical="center" shrinkToFit="1"/>
    </xf>
    <xf numFmtId="0" fontId="1" fillId="0" borderId="0" xfId="0" applyFont="1"/>
    <xf numFmtId="41" fontId="3" fillId="0" borderId="0" xfId="0" applyNumberFormat="1" applyFont="1" applyAlignment="1">
      <alignment vertical="center"/>
    </xf>
    <xf numFmtId="0" fontId="1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B8AF-49A6-4A21-A271-D6A0C1DEBCF5}">
  <sheetPr>
    <tabColor rgb="FF92D050"/>
  </sheetPr>
  <dimension ref="A1:AV54"/>
  <sheetViews>
    <sheetView tabSelected="1" zoomScaleNormal="100" workbookViewId="0">
      <selection activeCell="AV33" sqref="AV33"/>
    </sheetView>
  </sheetViews>
  <sheetFormatPr defaultRowHeight="21" x14ac:dyDescent="0.6"/>
  <cols>
    <col min="1" max="2" width="1.625" style="3" customWidth="1"/>
    <col min="3" max="3" width="5.75" style="3" customWidth="1"/>
    <col min="4" max="4" width="3.75" style="3" customWidth="1"/>
    <col min="5" max="5" width="12.875" style="3" customWidth="1"/>
    <col min="6" max="20" width="6" style="3" customWidth="1"/>
    <col min="21" max="22" width="1.625" style="3" customWidth="1"/>
    <col min="23" max="23" width="9" style="3"/>
    <col min="24" max="24" width="15.625" style="3" customWidth="1"/>
    <col min="25" max="25" width="0.875" style="3" customWidth="1"/>
    <col min="26" max="26" width="0.375" style="3" hidden="1" customWidth="1"/>
    <col min="27" max="27" width="4.75" style="3" customWidth="1"/>
    <col min="28" max="42" width="5" style="66" customWidth="1"/>
    <col min="43" max="43" width="9" style="68"/>
    <col min="44" max="48" width="9" style="66"/>
  </cols>
  <sheetData>
    <row r="1" spans="1:48" s="1" customFormat="1" ht="20.25" customHeight="1" x14ac:dyDescent="0.6">
      <c r="C1" s="1" t="s">
        <v>0</v>
      </c>
      <c r="D1" s="2"/>
      <c r="E1" s="1" t="s">
        <v>1</v>
      </c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4"/>
      <c r="AR1" s="3"/>
      <c r="AS1" s="3"/>
      <c r="AT1" s="3"/>
      <c r="AU1" s="3"/>
      <c r="AV1" s="3"/>
    </row>
    <row r="2" spans="1:48" s="5" customFormat="1" ht="16.5" customHeight="1" x14ac:dyDescent="0.6">
      <c r="C2" s="1" t="s">
        <v>2</v>
      </c>
      <c r="D2" s="2"/>
      <c r="E2" s="1" t="s">
        <v>3</v>
      </c>
      <c r="W2" s="6"/>
      <c r="X2" s="6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4"/>
      <c r="AR2" s="7"/>
      <c r="AS2" s="7"/>
      <c r="AT2" s="7"/>
      <c r="AU2" s="7"/>
      <c r="AV2" s="7"/>
    </row>
    <row r="3" spans="1:48" s="3" customFormat="1" ht="4.2" customHeight="1" x14ac:dyDescent="0.6">
      <c r="W3" s="8"/>
      <c r="X3" s="8"/>
      <c r="Y3" s="9"/>
      <c r="Z3" s="9"/>
      <c r="AQ3" s="4"/>
    </row>
    <row r="4" spans="1:48" s="17" customFormat="1" ht="13.5" customHeight="1" x14ac:dyDescent="0.6">
      <c r="A4" s="10"/>
      <c r="B4" s="11" t="s">
        <v>4</v>
      </c>
      <c r="C4" s="11"/>
      <c r="D4" s="11"/>
      <c r="E4" s="12"/>
      <c r="F4" s="13" t="s">
        <v>5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13" t="s">
        <v>6</v>
      </c>
      <c r="S4" s="14"/>
      <c r="T4" s="15"/>
      <c r="U4" s="16"/>
      <c r="V4" s="11" t="s">
        <v>7</v>
      </c>
      <c r="W4" s="11"/>
      <c r="X4" s="11"/>
      <c r="Y4" s="10"/>
      <c r="AQ4" s="4"/>
    </row>
    <row r="5" spans="1:48" s="17" customFormat="1" ht="13.5" customHeight="1" x14ac:dyDescent="0.6">
      <c r="B5" s="18"/>
      <c r="C5" s="18"/>
      <c r="D5" s="18"/>
      <c r="E5" s="19"/>
      <c r="F5" s="20" t="s">
        <v>8</v>
      </c>
      <c r="G5" s="11"/>
      <c r="H5" s="12"/>
      <c r="I5" s="20" t="s">
        <v>9</v>
      </c>
      <c r="J5" s="11"/>
      <c r="K5" s="12"/>
      <c r="L5" s="20" t="s">
        <v>10</v>
      </c>
      <c r="M5" s="11"/>
      <c r="N5" s="12"/>
      <c r="O5" s="20" t="s">
        <v>11</v>
      </c>
      <c r="P5" s="11"/>
      <c r="Q5" s="12"/>
      <c r="R5" s="20" t="s">
        <v>8</v>
      </c>
      <c r="S5" s="11"/>
      <c r="T5" s="12"/>
      <c r="U5" s="21"/>
      <c r="V5" s="18"/>
      <c r="W5" s="18"/>
      <c r="X5" s="18"/>
      <c r="AQ5" s="4"/>
    </row>
    <row r="6" spans="1:48" s="17" customFormat="1" ht="11.4" customHeight="1" x14ac:dyDescent="0.6">
      <c r="B6" s="18"/>
      <c r="C6" s="18"/>
      <c r="D6" s="18"/>
      <c r="E6" s="19"/>
      <c r="F6" s="22" t="s">
        <v>12</v>
      </c>
      <c r="G6" s="23"/>
      <c r="H6" s="24"/>
      <c r="I6" s="22" t="s">
        <v>13</v>
      </c>
      <c r="J6" s="23"/>
      <c r="K6" s="24"/>
      <c r="L6" s="22" t="s">
        <v>14</v>
      </c>
      <c r="M6" s="23"/>
      <c r="N6" s="24"/>
      <c r="O6" s="22" t="s">
        <v>15</v>
      </c>
      <c r="P6" s="23"/>
      <c r="Q6" s="24"/>
      <c r="R6" s="22" t="s">
        <v>12</v>
      </c>
      <c r="S6" s="23"/>
      <c r="T6" s="24"/>
      <c r="U6" s="21"/>
      <c r="V6" s="18"/>
      <c r="W6" s="18"/>
      <c r="X6" s="18"/>
      <c r="AB6" s="25"/>
      <c r="AC6" s="25"/>
      <c r="AD6" s="25"/>
      <c r="AE6" s="26"/>
      <c r="AF6" s="26"/>
      <c r="AG6" s="26"/>
      <c r="AH6" s="27"/>
      <c r="AI6" s="27"/>
      <c r="AJ6" s="27"/>
      <c r="AK6" s="27"/>
      <c r="AL6" s="27"/>
      <c r="AM6" s="27"/>
      <c r="AN6" s="25"/>
      <c r="AO6" s="25"/>
      <c r="AP6" s="25"/>
      <c r="AQ6" s="4"/>
    </row>
    <row r="7" spans="1:48" s="17" customFormat="1" ht="13.5" customHeight="1" x14ac:dyDescent="0.6">
      <c r="B7" s="18"/>
      <c r="C7" s="18"/>
      <c r="D7" s="18"/>
      <c r="E7" s="19"/>
      <c r="F7" s="21" t="s">
        <v>16</v>
      </c>
      <c r="G7" s="28" t="s">
        <v>17</v>
      </c>
      <c r="H7" s="29" t="s">
        <v>18</v>
      </c>
      <c r="I7" s="30" t="s">
        <v>16</v>
      </c>
      <c r="J7" s="28" t="s">
        <v>17</v>
      </c>
      <c r="K7" s="30" t="s">
        <v>18</v>
      </c>
      <c r="L7" s="21" t="s">
        <v>16</v>
      </c>
      <c r="M7" s="28" t="s">
        <v>17</v>
      </c>
      <c r="N7" s="29" t="s">
        <v>18</v>
      </c>
      <c r="O7" s="21" t="s">
        <v>16</v>
      </c>
      <c r="P7" s="28" t="s">
        <v>17</v>
      </c>
      <c r="Q7" s="29" t="s">
        <v>18</v>
      </c>
      <c r="R7" s="21" t="s">
        <v>16</v>
      </c>
      <c r="S7" s="28" t="s">
        <v>17</v>
      </c>
      <c r="T7" s="29" t="s">
        <v>18</v>
      </c>
      <c r="U7" s="21"/>
      <c r="V7" s="18"/>
      <c r="W7" s="18"/>
      <c r="X7" s="18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4"/>
    </row>
    <row r="8" spans="1:48" s="17" customFormat="1" ht="11.4" customHeight="1" x14ac:dyDescent="0.6">
      <c r="A8" s="31"/>
      <c r="B8" s="23"/>
      <c r="C8" s="23"/>
      <c r="D8" s="23"/>
      <c r="E8" s="24"/>
      <c r="F8" s="32" t="s">
        <v>19</v>
      </c>
      <c r="G8" s="33" t="s">
        <v>20</v>
      </c>
      <c r="H8" s="34" t="s">
        <v>21</v>
      </c>
      <c r="I8" s="35" t="s">
        <v>19</v>
      </c>
      <c r="J8" s="33" t="s">
        <v>20</v>
      </c>
      <c r="K8" s="35" t="s">
        <v>21</v>
      </c>
      <c r="L8" s="32" t="s">
        <v>19</v>
      </c>
      <c r="M8" s="33" t="s">
        <v>20</v>
      </c>
      <c r="N8" s="34" t="s">
        <v>21</v>
      </c>
      <c r="O8" s="32" t="s">
        <v>19</v>
      </c>
      <c r="P8" s="33" t="s">
        <v>20</v>
      </c>
      <c r="Q8" s="34" t="s">
        <v>21</v>
      </c>
      <c r="R8" s="32" t="s">
        <v>19</v>
      </c>
      <c r="S8" s="33" t="s">
        <v>20</v>
      </c>
      <c r="T8" s="34" t="s">
        <v>21</v>
      </c>
      <c r="U8" s="32"/>
      <c r="V8" s="23"/>
      <c r="W8" s="23"/>
      <c r="X8" s="23"/>
      <c r="Y8" s="31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4"/>
    </row>
    <row r="9" spans="1:48" s="36" customFormat="1" ht="16.5" customHeight="1" x14ac:dyDescent="0.6">
      <c r="B9" s="37" t="s">
        <v>22</v>
      </c>
      <c r="C9" s="37"/>
      <c r="D9" s="37"/>
      <c r="E9" s="38"/>
      <c r="F9" s="39">
        <v>346906.38</v>
      </c>
      <c r="G9" s="39">
        <v>182768.96</v>
      </c>
      <c r="H9" s="39">
        <v>164137.42000000001</v>
      </c>
      <c r="I9" s="39">
        <f>I10+I12</f>
        <v>345671.46000000008</v>
      </c>
      <c r="J9" s="39">
        <f t="shared" ref="J9:K9" si="0">J10+J12</f>
        <v>181076.92999999996</v>
      </c>
      <c r="K9" s="39">
        <f t="shared" si="0"/>
        <v>164594.53</v>
      </c>
      <c r="L9" s="39">
        <f>L10+L12</f>
        <v>344420.49</v>
      </c>
      <c r="M9" s="39">
        <f t="shared" ref="M9:N9" si="1">M10+M12</f>
        <v>182280.65999999997</v>
      </c>
      <c r="N9" s="39">
        <f t="shared" si="1"/>
        <v>162139.83000000002</v>
      </c>
      <c r="O9" s="39">
        <f>O10+O12</f>
        <v>349694.06999999995</v>
      </c>
      <c r="P9" s="39">
        <f t="shared" ref="P9:Q9" si="2">P10+P12</f>
        <v>184356.72000000003</v>
      </c>
      <c r="Q9" s="39">
        <f t="shared" si="2"/>
        <v>165337.35</v>
      </c>
      <c r="R9" s="39">
        <f>R10+R12</f>
        <v>357215.26</v>
      </c>
      <c r="S9" s="39">
        <f t="shared" ref="S9:T9" si="3">S10+S12</f>
        <v>191117.27000000002</v>
      </c>
      <c r="T9" s="39">
        <f t="shared" si="3"/>
        <v>166097.99</v>
      </c>
      <c r="V9" s="37" t="s">
        <v>19</v>
      </c>
      <c r="W9" s="37"/>
      <c r="X9" s="37"/>
      <c r="AA9" s="40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"/>
      <c r="AR9" s="17"/>
      <c r="AS9" s="17"/>
      <c r="AT9" s="17"/>
      <c r="AU9" s="17"/>
      <c r="AV9" s="17"/>
    </row>
    <row r="10" spans="1:48" s="36" customFormat="1" ht="12.45" customHeight="1" x14ac:dyDescent="0.6">
      <c r="A10" s="36" t="s">
        <v>23</v>
      </c>
      <c r="E10" s="42"/>
      <c r="F10" s="43">
        <v>160615.53</v>
      </c>
      <c r="G10" s="43">
        <v>91421.61</v>
      </c>
      <c r="H10" s="43">
        <v>69193.919999999998</v>
      </c>
      <c r="I10" s="43">
        <f>I11</f>
        <v>163280.83000000002</v>
      </c>
      <c r="J10" s="43">
        <f t="shared" ref="J10:K10" si="4">J11</f>
        <v>96939.09</v>
      </c>
      <c r="K10" s="43">
        <f t="shared" si="4"/>
        <v>66341.740000000005</v>
      </c>
      <c r="L10" s="43">
        <f>L11</f>
        <v>159363.53</v>
      </c>
      <c r="M10" s="43">
        <f t="shared" ref="M10:N10" si="5">M11</f>
        <v>93701.9</v>
      </c>
      <c r="N10" s="43">
        <f t="shared" si="5"/>
        <v>65661.63</v>
      </c>
      <c r="O10" s="43">
        <f>O11</f>
        <v>162606.16999999998</v>
      </c>
      <c r="P10" s="43">
        <f t="shared" ref="P10:Q10" si="6">P11</f>
        <v>90870.83</v>
      </c>
      <c r="Q10" s="43">
        <f t="shared" si="6"/>
        <v>71735.34</v>
      </c>
      <c r="R10" s="43">
        <f>R11</f>
        <v>175748.99</v>
      </c>
      <c r="S10" s="43">
        <f t="shared" ref="S10:T10" si="7">S11</f>
        <v>103916.57</v>
      </c>
      <c r="T10" s="43">
        <f t="shared" si="7"/>
        <v>71832.42</v>
      </c>
      <c r="U10" s="36" t="s">
        <v>24</v>
      </c>
      <c r="W10" s="44"/>
      <c r="X10" s="44"/>
      <c r="AA10" s="40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5"/>
      <c r="AR10" s="17"/>
      <c r="AS10" s="46"/>
      <c r="AT10" s="17"/>
      <c r="AU10" s="17"/>
      <c r="AV10" s="17"/>
    </row>
    <row r="11" spans="1:48" s="17" customFormat="1" ht="12.45" customHeight="1" x14ac:dyDescent="0.6">
      <c r="B11" s="17" t="s">
        <v>25</v>
      </c>
      <c r="F11" s="47">
        <v>160615.53</v>
      </c>
      <c r="G11" s="47">
        <v>91421.61</v>
      </c>
      <c r="H11" s="47">
        <v>69193.919999999998</v>
      </c>
      <c r="I11" s="47">
        <f>SUM(J11:K11)</f>
        <v>163280.83000000002</v>
      </c>
      <c r="J11" s="47">
        <v>96939.09</v>
      </c>
      <c r="K11" s="47">
        <v>66341.740000000005</v>
      </c>
      <c r="L11" s="47">
        <f>SUM(M11:N11)</f>
        <v>159363.53</v>
      </c>
      <c r="M11" s="47">
        <v>93701.9</v>
      </c>
      <c r="N11" s="47">
        <v>65661.63</v>
      </c>
      <c r="O11" s="47">
        <f>SUM(P11:Q11)</f>
        <v>162606.16999999998</v>
      </c>
      <c r="P11" s="47">
        <v>90870.83</v>
      </c>
      <c r="Q11" s="47">
        <v>71735.34</v>
      </c>
      <c r="R11" s="47">
        <f>SUM(S11:T11)</f>
        <v>175748.99</v>
      </c>
      <c r="S11" s="47">
        <v>103916.57</v>
      </c>
      <c r="T11" s="47">
        <v>71832.42</v>
      </c>
      <c r="V11" s="17" t="s">
        <v>26</v>
      </c>
      <c r="AA11" s="40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5"/>
      <c r="AS11" s="46"/>
    </row>
    <row r="12" spans="1:48" s="17" customFormat="1" ht="12.45" customHeight="1" x14ac:dyDescent="0.6">
      <c r="A12" s="36" t="s">
        <v>27</v>
      </c>
      <c r="B12" s="36"/>
      <c r="C12" s="36"/>
      <c r="D12" s="36"/>
      <c r="E12" s="48"/>
      <c r="F12" s="43">
        <v>186290.85</v>
      </c>
      <c r="G12" s="43">
        <v>91347.35</v>
      </c>
      <c r="H12" s="43">
        <v>94943.5</v>
      </c>
      <c r="I12" s="43">
        <f>SUM(I13:I40)</f>
        <v>182390.63000000009</v>
      </c>
      <c r="J12" s="43">
        <f t="shared" ref="J12:K12" si="8">SUM(J13:J40)</f>
        <v>84137.839999999967</v>
      </c>
      <c r="K12" s="43">
        <f t="shared" si="8"/>
        <v>98252.79</v>
      </c>
      <c r="L12" s="43">
        <f>SUM(L13:L40)</f>
        <v>185056.96</v>
      </c>
      <c r="M12" s="43">
        <f t="shared" ref="M12:N12" si="9">SUM(M13:M40)</f>
        <v>88578.76</v>
      </c>
      <c r="N12" s="43">
        <f t="shared" si="9"/>
        <v>96478.200000000012</v>
      </c>
      <c r="O12" s="43">
        <f>SUM(O13:O40)</f>
        <v>187087.9</v>
      </c>
      <c r="P12" s="43">
        <f t="shared" ref="P12:Q12" si="10">SUM(P13:P40)</f>
        <v>93485.890000000014</v>
      </c>
      <c r="Q12" s="43">
        <f t="shared" si="10"/>
        <v>93602.010000000009</v>
      </c>
      <c r="R12" s="43">
        <f>SUM(R13:R40)</f>
        <v>181466.27000000002</v>
      </c>
      <c r="S12" s="43">
        <f t="shared" ref="S12:T12" si="11">SUM(S13:S40)</f>
        <v>87200.700000000026</v>
      </c>
      <c r="T12" s="43">
        <f t="shared" si="11"/>
        <v>94265.57</v>
      </c>
      <c r="U12" s="36" t="s">
        <v>28</v>
      </c>
      <c r="AA12" s="40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9"/>
      <c r="AS12" s="50"/>
    </row>
    <row r="13" spans="1:48" s="17" customFormat="1" ht="12.45" customHeight="1" x14ac:dyDescent="0.6">
      <c r="B13" s="17" t="s">
        <v>29</v>
      </c>
      <c r="F13" s="47">
        <v>256.23</v>
      </c>
      <c r="G13" s="47">
        <v>256.23</v>
      </c>
      <c r="H13" s="47">
        <v>0</v>
      </c>
      <c r="I13" s="47">
        <f>J13+K13</f>
        <v>0</v>
      </c>
      <c r="J13" s="47">
        <v>0</v>
      </c>
      <c r="K13" s="47">
        <v>0</v>
      </c>
      <c r="L13" s="47">
        <f>M13+N13</f>
        <v>0</v>
      </c>
      <c r="M13" s="47">
        <v>0</v>
      </c>
      <c r="N13" s="47">
        <v>0</v>
      </c>
      <c r="O13" s="47">
        <f>P13+Q13</f>
        <v>0</v>
      </c>
      <c r="P13" s="47">
        <v>0</v>
      </c>
      <c r="Q13" s="47">
        <v>0</v>
      </c>
      <c r="R13" s="47">
        <f>S13+T13</f>
        <v>0</v>
      </c>
      <c r="S13" s="47">
        <v>0</v>
      </c>
      <c r="T13" s="47">
        <v>0</v>
      </c>
      <c r="V13" s="17" t="s">
        <v>30</v>
      </c>
      <c r="AA13" s="40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9"/>
      <c r="AS13" s="46"/>
    </row>
    <row r="14" spans="1:48" s="17" customFormat="1" ht="12.45" customHeight="1" x14ac:dyDescent="0.6">
      <c r="B14" s="17" t="s">
        <v>31</v>
      </c>
      <c r="F14" s="47">
        <v>31908.44</v>
      </c>
      <c r="G14" s="47">
        <v>15889.1</v>
      </c>
      <c r="H14" s="47">
        <v>16019.34</v>
      </c>
      <c r="I14" s="47">
        <f>J14+K14</f>
        <v>22756.5</v>
      </c>
      <c r="J14" s="47">
        <v>11819.42</v>
      </c>
      <c r="K14" s="47">
        <v>10937.08</v>
      </c>
      <c r="L14" s="47">
        <f>M14+N14</f>
        <v>25422.35</v>
      </c>
      <c r="M14" s="47">
        <v>12486.03</v>
      </c>
      <c r="N14" s="47">
        <v>12936.32</v>
      </c>
      <c r="O14" s="47">
        <f>P14+Q14</f>
        <v>25060.32</v>
      </c>
      <c r="P14" s="47">
        <v>12470.01</v>
      </c>
      <c r="Q14" s="47">
        <v>12590.31</v>
      </c>
      <c r="R14" s="47">
        <f>S14+T14</f>
        <v>26566.760000000002</v>
      </c>
      <c r="S14" s="47">
        <v>15198.27</v>
      </c>
      <c r="T14" s="47">
        <v>11368.49</v>
      </c>
      <c r="V14" s="17" t="s">
        <v>32</v>
      </c>
      <c r="AA14" s="40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9"/>
      <c r="AS14" s="46"/>
    </row>
    <row r="15" spans="1:48" s="17" customFormat="1" ht="12.45" customHeight="1" x14ac:dyDescent="0.6"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V15" s="17" t="s">
        <v>33</v>
      </c>
      <c r="AA15" s="40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9"/>
      <c r="AS15" s="46"/>
    </row>
    <row r="16" spans="1:48" s="17" customFormat="1" ht="12.45" customHeight="1" x14ac:dyDescent="0.6">
      <c r="B16" s="17" t="s">
        <v>34</v>
      </c>
      <c r="F16" s="47">
        <v>958.93</v>
      </c>
      <c r="G16" s="47">
        <v>615.73</v>
      </c>
      <c r="H16" s="47">
        <v>343.2</v>
      </c>
      <c r="I16" s="47">
        <f>J16+K16</f>
        <v>770.69</v>
      </c>
      <c r="J16" s="47">
        <v>425.17</v>
      </c>
      <c r="K16" s="47">
        <v>345.52</v>
      </c>
      <c r="L16" s="47">
        <f>M16+N16</f>
        <v>1189.42</v>
      </c>
      <c r="M16" s="47">
        <v>772.29</v>
      </c>
      <c r="N16" s="47">
        <v>417.13</v>
      </c>
      <c r="O16" s="47">
        <f>P16+Q16</f>
        <v>832.05</v>
      </c>
      <c r="P16" s="47">
        <v>492.19</v>
      </c>
      <c r="Q16" s="47">
        <v>339.86</v>
      </c>
      <c r="R16" s="47">
        <f>S16+T16</f>
        <v>1232.92</v>
      </c>
      <c r="S16" s="47">
        <v>645.09</v>
      </c>
      <c r="T16" s="47">
        <v>587.83000000000004</v>
      </c>
      <c r="W16" s="17" t="s">
        <v>35</v>
      </c>
      <c r="AA16" s="40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9"/>
      <c r="AS16" s="46"/>
    </row>
    <row r="17" spans="2:45" s="17" customFormat="1" ht="12.45" customHeight="1" x14ac:dyDescent="0.6">
      <c r="B17" s="51" t="s">
        <v>36</v>
      </c>
      <c r="C17" s="51"/>
      <c r="D17" s="51"/>
      <c r="E17" s="52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V17" s="17" t="s">
        <v>37</v>
      </c>
      <c r="AA17" s="40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9"/>
      <c r="AS17" s="46"/>
    </row>
    <row r="18" spans="2:45" s="17" customFormat="1" ht="12.45" customHeight="1" x14ac:dyDescent="0.35">
      <c r="C18" s="17" t="s">
        <v>38</v>
      </c>
      <c r="F18" s="47">
        <v>0</v>
      </c>
      <c r="G18" s="47">
        <v>0</v>
      </c>
      <c r="H18" s="47">
        <v>0</v>
      </c>
      <c r="I18" s="47">
        <f t="shared" ref="I18:I19" si="12">J18+K18</f>
        <v>0</v>
      </c>
      <c r="J18" s="47">
        <v>0</v>
      </c>
      <c r="K18" s="47">
        <v>0</v>
      </c>
      <c r="L18" s="47">
        <f t="shared" ref="L18:L19" si="13">M18+N18</f>
        <v>1335.09</v>
      </c>
      <c r="M18" s="47">
        <v>552.17999999999995</v>
      </c>
      <c r="N18" s="47">
        <v>782.91</v>
      </c>
      <c r="O18" s="47">
        <f t="shared" ref="O18:O19" si="14">P18+Q18</f>
        <v>0</v>
      </c>
      <c r="P18" s="47">
        <v>0</v>
      </c>
      <c r="Q18" s="47">
        <v>0</v>
      </c>
      <c r="R18" s="47">
        <f t="shared" ref="R18:R19" si="15">S18+T18</f>
        <v>2862.5</v>
      </c>
      <c r="S18" s="47">
        <v>1057.67</v>
      </c>
      <c r="T18" s="47">
        <v>1804.83</v>
      </c>
      <c r="W18" s="17" t="s">
        <v>39</v>
      </c>
      <c r="AA18" s="40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54"/>
      <c r="AS18" s="46"/>
    </row>
    <row r="19" spans="2:45" s="17" customFormat="1" ht="12.45" customHeight="1" x14ac:dyDescent="0.6">
      <c r="B19" s="17" t="s">
        <v>40</v>
      </c>
      <c r="F19" s="47">
        <v>15337.39</v>
      </c>
      <c r="G19" s="47">
        <v>13947.66</v>
      </c>
      <c r="H19" s="47">
        <v>1389.72</v>
      </c>
      <c r="I19" s="47">
        <f t="shared" si="12"/>
        <v>20855.63</v>
      </c>
      <c r="J19" s="47">
        <v>15754.25</v>
      </c>
      <c r="K19" s="47">
        <v>5101.38</v>
      </c>
      <c r="L19" s="47">
        <f t="shared" si="13"/>
        <v>14160.32</v>
      </c>
      <c r="M19" s="47">
        <v>12170.75</v>
      </c>
      <c r="N19" s="47">
        <v>1989.57</v>
      </c>
      <c r="O19" s="47">
        <f t="shared" si="14"/>
        <v>15892.789999999999</v>
      </c>
      <c r="P19" s="47">
        <v>14042.97</v>
      </c>
      <c r="Q19" s="47">
        <v>1849.82</v>
      </c>
      <c r="R19" s="47">
        <f t="shared" si="15"/>
        <v>17216.46</v>
      </c>
      <c r="S19" s="47">
        <v>13981.22</v>
      </c>
      <c r="T19" s="47">
        <v>3235.24</v>
      </c>
      <c r="V19" s="17" t="s">
        <v>41</v>
      </c>
      <c r="AA19" s="40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9"/>
      <c r="AS19" s="46"/>
    </row>
    <row r="20" spans="2:45" s="17" customFormat="1" ht="12.45" customHeight="1" x14ac:dyDescent="0.6">
      <c r="B20" s="17" t="s">
        <v>42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V20" s="17" t="s">
        <v>43</v>
      </c>
      <c r="AA20" s="40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9"/>
      <c r="AS20" s="46"/>
    </row>
    <row r="21" spans="2:45" s="17" customFormat="1" ht="12.45" customHeight="1" x14ac:dyDescent="0.35">
      <c r="C21" s="17" t="s">
        <v>44</v>
      </c>
      <c r="F21" s="47">
        <v>57125.27</v>
      </c>
      <c r="G21" s="47">
        <v>26814.87</v>
      </c>
      <c r="H21" s="47">
        <v>30310.400000000001</v>
      </c>
      <c r="I21" s="47">
        <f t="shared" ref="I21:I28" si="16">J21+K21</f>
        <v>63429.130000000005</v>
      </c>
      <c r="J21" s="47">
        <v>29510.91</v>
      </c>
      <c r="K21" s="47">
        <v>33918.22</v>
      </c>
      <c r="L21" s="47">
        <f t="shared" ref="L21:L28" si="17">M21+N21</f>
        <v>61713.52</v>
      </c>
      <c r="M21" s="47">
        <v>30293.85</v>
      </c>
      <c r="N21" s="47">
        <v>31419.67</v>
      </c>
      <c r="O21" s="47">
        <f t="shared" ref="O21:O28" si="18">P21+Q21</f>
        <v>57938.82</v>
      </c>
      <c r="P21" s="47">
        <v>28504.34</v>
      </c>
      <c r="Q21" s="47">
        <v>29434.48</v>
      </c>
      <c r="R21" s="47">
        <f t="shared" ref="R21:R28" si="19">S21+T21</f>
        <v>53195.350000000006</v>
      </c>
      <c r="S21" s="47">
        <v>22683.13</v>
      </c>
      <c r="T21" s="47">
        <v>30512.22</v>
      </c>
      <c r="W21" s="17" t="s">
        <v>45</v>
      </c>
      <c r="AA21" s="40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54"/>
      <c r="AS21" s="46"/>
    </row>
    <row r="22" spans="2:45" s="17" customFormat="1" ht="12.45" customHeight="1" x14ac:dyDescent="0.35">
      <c r="B22" s="17" t="s">
        <v>46</v>
      </c>
      <c r="F22" s="47">
        <v>4144.05</v>
      </c>
      <c r="G22" s="47">
        <v>2951.82</v>
      </c>
      <c r="H22" s="47">
        <v>1192.24</v>
      </c>
      <c r="I22" s="47">
        <f t="shared" si="16"/>
        <v>980.71</v>
      </c>
      <c r="J22" s="47">
        <v>980.71</v>
      </c>
      <c r="K22" s="47">
        <v>0</v>
      </c>
      <c r="L22" s="47">
        <f t="shared" si="17"/>
        <v>2897.84</v>
      </c>
      <c r="M22" s="47">
        <v>2361.7600000000002</v>
      </c>
      <c r="N22" s="47">
        <v>536.08000000000004</v>
      </c>
      <c r="O22" s="47">
        <f t="shared" si="18"/>
        <v>3459.17</v>
      </c>
      <c r="P22" s="47">
        <v>2681.52</v>
      </c>
      <c r="Q22" s="47">
        <v>777.65</v>
      </c>
      <c r="R22" s="47">
        <f t="shared" si="19"/>
        <v>4776.7700000000004</v>
      </c>
      <c r="S22" s="47">
        <v>4194.93</v>
      </c>
      <c r="T22" s="47">
        <v>581.84</v>
      </c>
      <c r="V22" s="17" t="s">
        <v>47</v>
      </c>
      <c r="AA22" s="40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54"/>
      <c r="AS22" s="55"/>
    </row>
    <row r="23" spans="2:45" s="17" customFormat="1" ht="12.45" customHeight="1" x14ac:dyDescent="0.35">
      <c r="B23" s="17" t="s">
        <v>48</v>
      </c>
      <c r="F23" s="47">
        <v>28833</v>
      </c>
      <c r="G23" s="47">
        <v>10004.129999999999</v>
      </c>
      <c r="H23" s="47">
        <v>18828.87</v>
      </c>
      <c r="I23" s="47">
        <f t="shared" si="16"/>
        <v>26817.64</v>
      </c>
      <c r="J23" s="47">
        <v>7545.1</v>
      </c>
      <c r="K23" s="47">
        <v>19272.54</v>
      </c>
      <c r="L23" s="47">
        <f t="shared" si="17"/>
        <v>30403.63</v>
      </c>
      <c r="M23" s="47">
        <v>9840.98</v>
      </c>
      <c r="N23" s="47">
        <v>20562.650000000001</v>
      </c>
      <c r="O23" s="47">
        <f t="shared" si="18"/>
        <v>31526.920000000002</v>
      </c>
      <c r="P23" s="47">
        <v>11694.2</v>
      </c>
      <c r="Q23" s="47">
        <v>19832.72</v>
      </c>
      <c r="R23" s="47">
        <f t="shared" si="19"/>
        <v>26957.91</v>
      </c>
      <c r="S23" s="47">
        <v>9199.98</v>
      </c>
      <c r="T23" s="47">
        <v>17757.93</v>
      </c>
      <c r="V23" s="17" t="s">
        <v>49</v>
      </c>
      <c r="AA23" s="40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54"/>
      <c r="AS23" s="56"/>
    </row>
    <row r="24" spans="2:45" s="17" customFormat="1" ht="12.45" customHeight="1" x14ac:dyDescent="0.35">
      <c r="B24" s="17" t="s">
        <v>50</v>
      </c>
      <c r="F24" s="47">
        <v>0</v>
      </c>
      <c r="G24" s="47">
        <v>0</v>
      </c>
      <c r="H24" s="47">
        <v>0</v>
      </c>
      <c r="I24" s="47">
        <f t="shared" si="16"/>
        <v>1359.98</v>
      </c>
      <c r="J24" s="47">
        <v>1177.3</v>
      </c>
      <c r="K24" s="47">
        <v>182.68</v>
      </c>
      <c r="L24" s="47">
        <f t="shared" si="17"/>
        <v>876.17</v>
      </c>
      <c r="M24" s="47">
        <v>876.17</v>
      </c>
      <c r="N24" s="47">
        <v>0</v>
      </c>
      <c r="O24" s="47">
        <f t="shared" si="18"/>
        <v>788.73</v>
      </c>
      <c r="P24" s="47">
        <v>504.27</v>
      </c>
      <c r="Q24" s="47">
        <v>284.45999999999998</v>
      </c>
      <c r="R24" s="47">
        <f t="shared" si="19"/>
        <v>492.8</v>
      </c>
      <c r="S24" s="47">
        <v>0</v>
      </c>
      <c r="T24" s="47">
        <v>492.8</v>
      </c>
      <c r="V24" s="17" t="s">
        <v>51</v>
      </c>
      <c r="AA24" s="40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54"/>
      <c r="AS24" s="56"/>
    </row>
    <row r="25" spans="2:45" s="17" customFormat="1" ht="12.45" customHeight="1" x14ac:dyDescent="0.35">
      <c r="B25" s="17" t="s">
        <v>52</v>
      </c>
      <c r="F25" s="47">
        <v>3260.69</v>
      </c>
      <c r="G25" s="47">
        <v>1073.75</v>
      </c>
      <c r="H25" s="47">
        <v>2186.9499999999998</v>
      </c>
      <c r="I25" s="47">
        <f t="shared" si="16"/>
        <v>3350.21</v>
      </c>
      <c r="J25" s="47">
        <v>601.97</v>
      </c>
      <c r="K25" s="47">
        <v>2748.24</v>
      </c>
      <c r="L25" s="47">
        <f t="shared" si="17"/>
        <v>2354.98</v>
      </c>
      <c r="M25" s="47">
        <v>808.79</v>
      </c>
      <c r="N25" s="47">
        <v>1546.19</v>
      </c>
      <c r="O25" s="47">
        <f t="shared" si="18"/>
        <v>1687.46</v>
      </c>
      <c r="P25" s="47">
        <v>875.93</v>
      </c>
      <c r="Q25" s="47">
        <v>811.53</v>
      </c>
      <c r="R25" s="47">
        <f t="shared" si="19"/>
        <v>1570.8899999999999</v>
      </c>
      <c r="S25" s="47">
        <v>1162.0899999999999</v>
      </c>
      <c r="T25" s="47">
        <v>408.8</v>
      </c>
      <c r="V25" s="17" t="s">
        <v>53</v>
      </c>
      <c r="AA25" s="40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54"/>
      <c r="AS25" s="46"/>
    </row>
    <row r="26" spans="2:45" s="17" customFormat="1" ht="12.45" customHeight="1" x14ac:dyDescent="0.35">
      <c r="B26" s="17" t="s">
        <v>54</v>
      </c>
      <c r="F26" s="47">
        <v>199.78</v>
      </c>
      <c r="G26" s="47">
        <v>0</v>
      </c>
      <c r="H26" s="47">
        <v>199.78</v>
      </c>
      <c r="I26" s="47">
        <f t="shared" si="16"/>
        <v>834.56999999999994</v>
      </c>
      <c r="J26" s="47">
        <v>630.65</v>
      </c>
      <c r="K26" s="47">
        <v>203.92</v>
      </c>
      <c r="L26" s="47">
        <f t="shared" si="17"/>
        <v>735.39</v>
      </c>
      <c r="M26" s="47">
        <v>141.29</v>
      </c>
      <c r="N26" s="47">
        <v>594.1</v>
      </c>
      <c r="O26" s="47">
        <f t="shared" si="18"/>
        <v>0</v>
      </c>
      <c r="P26" s="47">
        <v>0</v>
      </c>
      <c r="Q26" s="47">
        <v>0</v>
      </c>
      <c r="R26" s="47">
        <f t="shared" si="19"/>
        <v>678.27</v>
      </c>
      <c r="S26" s="47">
        <v>292.13</v>
      </c>
      <c r="T26" s="47">
        <v>386.14</v>
      </c>
      <c r="V26" s="17" t="s">
        <v>55</v>
      </c>
      <c r="AA26" s="40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54"/>
      <c r="AS26" s="46"/>
    </row>
    <row r="27" spans="2:45" s="17" customFormat="1" ht="12.45" customHeight="1" x14ac:dyDescent="0.35">
      <c r="B27" s="51" t="s">
        <v>56</v>
      </c>
      <c r="C27" s="51"/>
      <c r="D27" s="51"/>
      <c r="E27" s="52"/>
      <c r="F27" s="47">
        <v>1674.52</v>
      </c>
      <c r="G27" s="47">
        <v>836.46</v>
      </c>
      <c r="H27" s="47">
        <v>838.06</v>
      </c>
      <c r="I27" s="47">
        <f t="shared" si="16"/>
        <v>3220.9799999999996</v>
      </c>
      <c r="J27" s="47">
        <v>1524.87</v>
      </c>
      <c r="K27" s="47">
        <v>1696.11</v>
      </c>
      <c r="L27" s="47">
        <f t="shared" si="17"/>
        <v>2160.25</v>
      </c>
      <c r="M27" s="47">
        <v>1327.1</v>
      </c>
      <c r="N27" s="47">
        <v>833.15</v>
      </c>
      <c r="O27" s="47">
        <f t="shared" si="18"/>
        <v>614.35</v>
      </c>
      <c r="P27" s="47">
        <v>176.97</v>
      </c>
      <c r="Q27" s="47">
        <v>437.38</v>
      </c>
      <c r="R27" s="47">
        <f t="shared" si="19"/>
        <v>2062.2600000000002</v>
      </c>
      <c r="S27" s="47">
        <v>998.75</v>
      </c>
      <c r="T27" s="47">
        <v>1063.51</v>
      </c>
      <c r="V27" s="17" t="s">
        <v>57</v>
      </c>
      <c r="AA27" s="40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54"/>
      <c r="AS27" s="46"/>
    </row>
    <row r="28" spans="2:45" s="17" customFormat="1" ht="12.45" customHeight="1" x14ac:dyDescent="0.35">
      <c r="B28" s="17" t="s">
        <v>58</v>
      </c>
      <c r="F28" s="47">
        <v>1858.63</v>
      </c>
      <c r="G28" s="47">
        <v>905.11</v>
      </c>
      <c r="H28" s="47">
        <v>953.52</v>
      </c>
      <c r="I28" s="47">
        <f t="shared" si="16"/>
        <v>647.73</v>
      </c>
      <c r="J28" s="47">
        <v>440.75</v>
      </c>
      <c r="K28" s="47">
        <v>206.98</v>
      </c>
      <c r="L28" s="47">
        <f t="shared" si="17"/>
        <v>1322.97</v>
      </c>
      <c r="M28" s="47">
        <v>736.82</v>
      </c>
      <c r="N28" s="47">
        <v>586.15</v>
      </c>
      <c r="O28" s="47">
        <f t="shared" si="18"/>
        <v>3879.41</v>
      </c>
      <c r="P28" s="47">
        <v>2705.91</v>
      </c>
      <c r="Q28" s="47">
        <v>1173.5</v>
      </c>
      <c r="R28" s="47">
        <f t="shared" si="19"/>
        <v>2556.3999999999996</v>
      </c>
      <c r="S28" s="47">
        <v>1164.5999999999999</v>
      </c>
      <c r="T28" s="47">
        <v>1391.8</v>
      </c>
      <c r="V28" s="17" t="s">
        <v>59</v>
      </c>
      <c r="AA28" s="40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54"/>
      <c r="AS28" s="55"/>
    </row>
    <row r="29" spans="2:45" s="17" customFormat="1" ht="12.45" customHeight="1" x14ac:dyDescent="0.35">
      <c r="B29" s="17" t="s">
        <v>60</v>
      </c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V29" s="17" t="s">
        <v>61</v>
      </c>
      <c r="AA29" s="40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54"/>
      <c r="AS29" s="55"/>
    </row>
    <row r="30" spans="2:45" s="17" customFormat="1" ht="12.45" customHeight="1" x14ac:dyDescent="0.35">
      <c r="C30" s="17" t="s">
        <v>62</v>
      </c>
      <c r="F30" s="47">
        <v>13603.39</v>
      </c>
      <c r="G30" s="47">
        <v>9593.98</v>
      </c>
      <c r="H30" s="47">
        <v>4009.4</v>
      </c>
      <c r="I30" s="47">
        <f t="shared" ref="I30:I34" si="20">J30+K30</f>
        <v>11966.42</v>
      </c>
      <c r="J30" s="47">
        <v>6917.78</v>
      </c>
      <c r="K30" s="47">
        <v>5048.6400000000003</v>
      </c>
      <c r="L30" s="47">
        <f t="shared" ref="L30:L34" si="21">M30+N30</f>
        <v>10416.08</v>
      </c>
      <c r="M30" s="47">
        <v>6265.66</v>
      </c>
      <c r="N30" s="47">
        <v>4150.42</v>
      </c>
      <c r="O30" s="47">
        <f t="shared" ref="O30:O34" si="22">P30+Q30</f>
        <v>12080.68</v>
      </c>
      <c r="P30" s="47">
        <v>6440.6</v>
      </c>
      <c r="Q30" s="47">
        <v>5640.08</v>
      </c>
      <c r="R30" s="47">
        <f t="shared" ref="R30:R34" si="23">S30+T30</f>
        <v>14997.32</v>
      </c>
      <c r="S30" s="47">
        <v>9003.5</v>
      </c>
      <c r="T30" s="47">
        <v>5993.82</v>
      </c>
      <c r="W30" s="17" t="s">
        <v>63</v>
      </c>
      <c r="AA30" s="40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54"/>
      <c r="AS30" s="56"/>
    </row>
    <row r="31" spans="2:45" s="17" customFormat="1" ht="12.45" customHeight="1" x14ac:dyDescent="0.35">
      <c r="B31" s="17" t="s">
        <v>64</v>
      </c>
      <c r="F31" s="47">
        <v>10104.48</v>
      </c>
      <c r="G31" s="47">
        <v>3731.3</v>
      </c>
      <c r="H31" s="47">
        <v>6373.18</v>
      </c>
      <c r="I31" s="47">
        <f t="shared" si="20"/>
        <v>11699.89</v>
      </c>
      <c r="J31" s="47">
        <v>2599.29</v>
      </c>
      <c r="K31" s="47">
        <v>9100.6</v>
      </c>
      <c r="L31" s="47">
        <f t="shared" si="21"/>
        <v>12496.48</v>
      </c>
      <c r="M31" s="47">
        <v>4142.9399999999996</v>
      </c>
      <c r="N31" s="47">
        <v>8353.5400000000009</v>
      </c>
      <c r="O31" s="47">
        <f t="shared" si="22"/>
        <v>11879.93</v>
      </c>
      <c r="P31" s="47">
        <v>4518.28</v>
      </c>
      <c r="Q31" s="47">
        <v>7361.65</v>
      </c>
      <c r="R31" s="47">
        <f t="shared" si="23"/>
        <v>11146.66</v>
      </c>
      <c r="S31" s="47">
        <v>3385.55</v>
      </c>
      <c r="T31" s="47">
        <v>7761.11</v>
      </c>
      <c r="V31" s="17" t="s">
        <v>65</v>
      </c>
      <c r="AA31" s="40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54"/>
      <c r="AS31" s="56"/>
    </row>
    <row r="32" spans="2:45" s="17" customFormat="1" ht="12.45" customHeight="1" x14ac:dyDescent="0.35">
      <c r="B32" s="51" t="s">
        <v>66</v>
      </c>
      <c r="C32" s="51"/>
      <c r="D32" s="51"/>
      <c r="E32" s="52"/>
      <c r="F32" s="47">
        <v>8845.66</v>
      </c>
      <c r="G32" s="47">
        <v>2087.96</v>
      </c>
      <c r="H32" s="47">
        <v>6757.71</v>
      </c>
      <c r="I32" s="47">
        <f t="shared" si="20"/>
        <v>4993.82</v>
      </c>
      <c r="J32" s="47">
        <v>907.29</v>
      </c>
      <c r="K32" s="47">
        <v>4086.53</v>
      </c>
      <c r="L32" s="47">
        <f t="shared" si="21"/>
        <v>8506.08</v>
      </c>
      <c r="M32" s="47">
        <v>2212.7199999999998</v>
      </c>
      <c r="N32" s="47">
        <v>6293.36</v>
      </c>
      <c r="O32" s="47">
        <f t="shared" si="22"/>
        <v>10122.18</v>
      </c>
      <c r="P32" s="47">
        <v>3530.88</v>
      </c>
      <c r="Q32" s="47">
        <v>6591.3</v>
      </c>
      <c r="R32" s="47">
        <f t="shared" si="23"/>
        <v>7085.3</v>
      </c>
      <c r="S32" s="47">
        <v>1408.89</v>
      </c>
      <c r="T32" s="47">
        <v>5676.41</v>
      </c>
      <c r="V32" s="17" t="s">
        <v>67</v>
      </c>
      <c r="AA32" s="40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54"/>
      <c r="AS32" s="56"/>
    </row>
    <row r="33" spans="1:45" s="17" customFormat="1" ht="12.45" customHeight="1" x14ac:dyDescent="0.6">
      <c r="B33" s="17" t="s">
        <v>68</v>
      </c>
      <c r="F33" s="47">
        <v>1020.15</v>
      </c>
      <c r="G33" s="47">
        <v>816.9</v>
      </c>
      <c r="H33" s="47">
        <v>203.25</v>
      </c>
      <c r="I33" s="47">
        <f t="shared" si="20"/>
        <v>2968.29</v>
      </c>
      <c r="J33" s="47">
        <v>1642.51</v>
      </c>
      <c r="K33" s="47">
        <v>1325.78</v>
      </c>
      <c r="L33" s="47">
        <f t="shared" si="21"/>
        <v>3632.29</v>
      </c>
      <c r="M33" s="47">
        <v>1991.09</v>
      </c>
      <c r="N33" s="47">
        <v>1641.2</v>
      </c>
      <c r="O33" s="47">
        <f t="shared" si="22"/>
        <v>2815.8</v>
      </c>
      <c r="P33" s="47">
        <v>1993.66</v>
      </c>
      <c r="Q33" s="47">
        <v>822.14</v>
      </c>
      <c r="R33" s="47">
        <f t="shared" si="23"/>
        <v>1332.65</v>
      </c>
      <c r="S33" s="47">
        <v>843.74</v>
      </c>
      <c r="T33" s="47">
        <v>488.91</v>
      </c>
      <c r="V33" s="17" t="s">
        <v>69</v>
      </c>
      <c r="AA33" s="40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"/>
      <c r="AS33" s="56"/>
    </row>
    <row r="34" spans="1:45" s="17" customFormat="1" ht="12.45" customHeight="1" x14ac:dyDescent="0.6">
      <c r="B34" s="17" t="s">
        <v>70</v>
      </c>
      <c r="F34" s="47">
        <v>5030.87</v>
      </c>
      <c r="G34" s="47">
        <v>1822.35</v>
      </c>
      <c r="H34" s="47">
        <v>3208.51</v>
      </c>
      <c r="I34" s="47">
        <f t="shared" si="20"/>
        <v>4664.9799999999996</v>
      </c>
      <c r="J34" s="47">
        <v>1659.87</v>
      </c>
      <c r="K34" s="47">
        <v>3005.11</v>
      </c>
      <c r="L34" s="47">
        <f t="shared" si="21"/>
        <v>4058.05</v>
      </c>
      <c r="M34" s="47">
        <v>1598.34</v>
      </c>
      <c r="N34" s="47">
        <v>2459.71</v>
      </c>
      <c r="O34" s="47">
        <f t="shared" si="22"/>
        <v>5886.29</v>
      </c>
      <c r="P34" s="47">
        <v>2626.41</v>
      </c>
      <c r="Q34" s="47">
        <v>3259.88</v>
      </c>
      <c r="R34" s="47">
        <f t="shared" si="23"/>
        <v>4606.66</v>
      </c>
      <c r="S34" s="47">
        <v>1657.06</v>
      </c>
      <c r="T34" s="47">
        <v>2949.6</v>
      </c>
      <c r="V34" s="17" t="s">
        <v>71</v>
      </c>
      <c r="AA34" s="40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"/>
      <c r="AS34" s="56"/>
    </row>
    <row r="35" spans="1:45" s="17" customFormat="1" ht="12.45" customHeight="1" x14ac:dyDescent="0.6">
      <c r="B35" s="51" t="s">
        <v>72</v>
      </c>
      <c r="C35" s="51"/>
      <c r="D35" s="51"/>
      <c r="E35" s="52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V35" s="17" t="s">
        <v>73</v>
      </c>
      <c r="AA35" s="40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"/>
      <c r="AS35" s="50"/>
    </row>
    <row r="36" spans="1:45" s="17" customFormat="1" ht="12.45" customHeight="1" x14ac:dyDescent="0.6">
      <c r="A36" s="57"/>
      <c r="B36" s="57"/>
      <c r="C36" s="17" t="s">
        <v>74</v>
      </c>
      <c r="D36" s="57"/>
      <c r="E36" s="58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W36" s="17" t="s">
        <v>75</v>
      </c>
      <c r="AA36" s="40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"/>
      <c r="AS36" s="50"/>
    </row>
    <row r="37" spans="1:45" s="17" customFormat="1" ht="12.45" customHeight="1" x14ac:dyDescent="0.6">
      <c r="A37" s="59"/>
      <c r="B37" s="59"/>
      <c r="C37" s="17" t="s">
        <v>76</v>
      </c>
      <c r="D37" s="59"/>
      <c r="E37" s="59"/>
      <c r="F37" s="47">
        <v>2129.37</v>
      </c>
      <c r="G37" s="47">
        <v>0</v>
      </c>
      <c r="H37" s="47">
        <v>2129.37</v>
      </c>
      <c r="I37" s="47">
        <f>J37+K37</f>
        <v>1073.46</v>
      </c>
      <c r="J37" s="47">
        <v>0</v>
      </c>
      <c r="K37" s="47">
        <v>1073.46</v>
      </c>
      <c r="L37" s="47">
        <f>M37+N37</f>
        <v>1376.05</v>
      </c>
      <c r="M37" s="47">
        <v>0</v>
      </c>
      <c r="N37" s="47">
        <v>1376.05</v>
      </c>
      <c r="O37" s="47">
        <f>P37+Q37</f>
        <v>2410.56</v>
      </c>
      <c r="P37" s="47">
        <v>227.75</v>
      </c>
      <c r="Q37" s="47">
        <v>2182.81</v>
      </c>
      <c r="R37" s="47">
        <f>S37+T37</f>
        <v>2128.39</v>
      </c>
      <c r="S37" s="47">
        <v>324.10000000000002</v>
      </c>
      <c r="T37" s="47">
        <v>1804.29</v>
      </c>
      <c r="W37" s="17" t="s">
        <v>77</v>
      </c>
      <c r="AA37" s="40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"/>
    </row>
    <row r="38" spans="1:45" s="17" customFormat="1" ht="12.45" customHeight="1" x14ac:dyDescent="0.6">
      <c r="A38" s="59"/>
      <c r="B38" s="59"/>
      <c r="D38" s="59"/>
      <c r="E38" s="59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V38" s="17" t="s">
        <v>78</v>
      </c>
      <c r="AA38" s="40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"/>
    </row>
    <row r="39" spans="1:45" s="17" customFormat="1" ht="12.45" customHeight="1" x14ac:dyDescent="0.6">
      <c r="B39" s="17" t="s">
        <v>79</v>
      </c>
      <c r="F39" s="47">
        <v>0</v>
      </c>
      <c r="G39" s="47">
        <v>0</v>
      </c>
      <c r="H39" s="47">
        <v>0</v>
      </c>
      <c r="I39" s="47">
        <f t="shared" ref="I39:I40" si="24">J39+K39</f>
        <v>0</v>
      </c>
      <c r="J39" s="47">
        <v>0</v>
      </c>
      <c r="K39" s="47">
        <v>0</v>
      </c>
      <c r="L39" s="47">
        <f t="shared" ref="L39:L40" si="25">M39+N39</f>
        <v>0</v>
      </c>
      <c r="M39" s="47">
        <v>0</v>
      </c>
      <c r="N39" s="47">
        <v>0</v>
      </c>
      <c r="O39" s="47">
        <f t="shared" ref="O39:O40" si="26">P39+Q39</f>
        <v>0</v>
      </c>
      <c r="P39" s="47">
        <v>0</v>
      </c>
      <c r="Q39" s="47">
        <v>0</v>
      </c>
      <c r="R39" s="47">
        <f t="shared" ref="R39:R40" si="27">S39+T39</f>
        <v>0</v>
      </c>
      <c r="S39" s="47">
        <v>0</v>
      </c>
      <c r="T39" s="47">
        <v>0</v>
      </c>
      <c r="W39" s="17" t="s">
        <v>80</v>
      </c>
      <c r="AA39" s="40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"/>
    </row>
    <row r="40" spans="1:45" s="17" customFormat="1" ht="12.45" customHeight="1" x14ac:dyDescent="0.6">
      <c r="B40" s="17" t="s">
        <v>81</v>
      </c>
      <c r="E40" s="48"/>
      <c r="F40" s="47">
        <v>0</v>
      </c>
      <c r="G40" s="47">
        <v>0</v>
      </c>
      <c r="H40" s="47">
        <v>0</v>
      </c>
      <c r="I40" s="47">
        <f t="shared" si="24"/>
        <v>0</v>
      </c>
      <c r="J40" s="47">
        <v>0</v>
      </c>
      <c r="K40" s="47">
        <v>0</v>
      </c>
      <c r="L40" s="47">
        <f t="shared" si="25"/>
        <v>0</v>
      </c>
      <c r="M40" s="47">
        <v>0</v>
      </c>
      <c r="N40" s="47">
        <v>0</v>
      </c>
      <c r="O40" s="47">
        <f t="shared" si="26"/>
        <v>212.44</v>
      </c>
      <c r="P40" s="47">
        <v>0</v>
      </c>
      <c r="Q40" s="47">
        <v>212.44</v>
      </c>
      <c r="R40" s="47">
        <f t="shared" si="27"/>
        <v>0</v>
      </c>
      <c r="S40" s="47">
        <v>0</v>
      </c>
      <c r="T40" s="47">
        <v>0</v>
      </c>
      <c r="V40" s="17" t="s">
        <v>82</v>
      </c>
      <c r="AA40" s="40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"/>
    </row>
    <row r="41" spans="1:45" s="17" customFormat="1" ht="3" customHeight="1" x14ac:dyDescent="0.6">
      <c r="A41" s="31"/>
      <c r="B41" s="31"/>
      <c r="C41" s="31"/>
      <c r="D41" s="31"/>
      <c r="E41" s="60"/>
      <c r="F41" s="61"/>
      <c r="G41" s="62"/>
      <c r="H41" s="60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31"/>
      <c r="W41" s="31"/>
      <c r="X41" s="31"/>
      <c r="Y41" s="3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"/>
    </row>
    <row r="42" spans="1:45" s="17" customFormat="1" ht="3" customHeight="1" x14ac:dyDescent="0.6">
      <c r="AQ42" s="4"/>
    </row>
    <row r="43" spans="1:45" s="17" customFormat="1" ht="12.45" customHeight="1" x14ac:dyDescent="0.6">
      <c r="B43" s="17" t="s">
        <v>83</v>
      </c>
      <c r="I43" s="40"/>
      <c r="J43" s="40"/>
      <c r="K43" s="40"/>
      <c r="L43" s="40"/>
      <c r="M43" s="40"/>
      <c r="N43" s="17" t="s">
        <v>84</v>
      </c>
      <c r="S43" s="40"/>
      <c r="T43" s="40"/>
      <c r="AQ43" s="4"/>
    </row>
    <row r="44" spans="1:45" s="63" customFormat="1" ht="15.6" x14ac:dyDescent="0.4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4"/>
      <c r="AS44" s="17"/>
    </row>
    <row r="45" spans="1:45" x14ac:dyDescent="0.6">
      <c r="B45" s="64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4"/>
      <c r="AS45" s="17"/>
    </row>
    <row r="46" spans="1:45" x14ac:dyDescent="0.6"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S46" s="17"/>
    </row>
    <row r="47" spans="1:45" x14ac:dyDescent="0.6"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S47" s="17"/>
    </row>
    <row r="48" spans="1:45" x14ac:dyDescent="0.6">
      <c r="B48" s="64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S48" s="17"/>
    </row>
    <row r="49" spans="2:45" x14ac:dyDescent="0.6"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S49" s="63"/>
    </row>
    <row r="50" spans="2:45" x14ac:dyDescent="0.6"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2:45" x14ac:dyDescent="0.6">
      <c r="B51" s="64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2:45" x14ac:dyDescent="0.6">
      <c r="B52" s="64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2:45" x14ac:dyDescent="0.6"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</row>
    <row r="54" spans="2:45" x14ac:dyDescent="0.6">
      <c r="B54" s="64"/>
    </row>
  </sheetData>
  <mergeCells count="21">
    <mergeCell ref="V9:X9"/>
    <mergeCell ref="B17:E17"/>
    <mergeCell ref="B27:E27"/>
    <mergeCell ref="B32:E32"/>
    <mergeCell ref="B35:E35"/>
    <mergeCell ref="F6:H6"/>
    <mergeCell ref="I6:K6"/>
    <mergeCell ref="L6:N6"/>
    <mergeCell ref="O6:Q6"/>
    <mergeCell ref="R6:T6"/>
    <mergeCell ref="B9:E9"/>
    <mergeCell ref="W2:X3"/>
    <mergeCell ref="B4:E8"/>
    <mergeCell ref="F4:Q4"/>
    <mergeCell ref="R4:T4"/>
    <mergeCell ref="V4:X8"/>
    <mergeCell ref="F5:H5"/>
    <mergeCell ref="I5:K5"/>
    <mergeCell ref="L5:N5"/>
    <mergeCell ref="O5:Q5"/>
    <mergeCell ref="R5:T5"/>
  </mergeCells>
  <pageMargins left="0.59055118110236227" right="0.39370078740157483" top="0.62992125984251968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 2.4  </vt:lpstr>
      <vt:lpstr>'T 2.4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2021-02-15T06:07:02Z</cp:lastPrinted>
  <dcterms:created xsi:type="dcterms:W3CDTF">2021-02-15T06:06:59Z</dcterms:created>
  <dcterms:modified xsi:type="dcterms:W3CDTF">2021-02-15T06:07:33Z</dcterms:modified>
</cp:coreProperties>
</file>