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5.ตาราง 15\"/>
    </mc:Choice>
  </mc:AlternateContent>
  <bookViews>
    <workbookView xWindow="-120" yWindow="-120" windowWidth="21840" windowHeight="13140"/>
  </bookViews>
  <sheets>
    <sheet name="T-15.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" i="5" l="1"/>
  <c r="P12" i="5"/>
  <c r="P14" i="5"/>
  <c r="P15" i="5"/>
  <c r="P16" i="5"/>
  <c r="P17" i="5"/>
  <c r="P18" i="5"/>
  <c r="P19" i="5"/>
  <c r="P20" i="5"/>
  <c r="L12" i="5"/>
  <c r="L13" i="5"/>
  <c r="L14" i="5"/>
  <c r="L15" i="5"/>
  <c r="L16" i="5"/>
  <c r="L17" i="5"/>
  <c r="L18" i="5"/>
  <c r="L19" i="5"/>
  <c r="L20" i="5"/>
  <c r="I12" i="5"/>
  <c r="I14" i="5"/>
  <c r="I15" i="5"/>
  <c r="I17" i="5"/>
  <c r="I18" i="5"/>
  <c r="I19" i="5"/>
  <c r="I20" i="5"/>
  <c r="F11" i="5"/>
  <c r="G11" i="5"/>
  <c r="H11" i="5"/>
  <c r="J11" i="5"/>
  <c r="K11" i="5"/>
  <c r="M11" i="5"/>
  <c r="N11" i="5"/>
  <c r="O11" i="5"/>
  <c r="Q11" i="5"/>
  <c r="R11" i="5"/>
  <c r="E16" i="5" l="1"/>
  <c r="P11" i="5"/>
  <c r="E12" i="5"/>
  <c r="E17" i="5"/>
  <c r="E13" i="5"/>
  <c r="L11" i="5"/>
  <c r="E19" i="5"/>
  <c r="E20" i="5"/>
  <c r="E18" i="5"/>
  <c r="E15" i="5"/>
  <c r="E14" i="5"/>
  <c r="I11" i="5"/>
  <c r="E11" i="5" l="1"/>
</calcChain>
</file>

<file path=xl/sharedStrings.xml><?xml version="1.0" encoding="utf-8"?>
<sst xmlns="http://schemas.openxmlformats.org/spreadsheetml/2006/main" count="73" uniqueCount="50">
  <si>
    <t>ตาราง</t>
  </si>
  <si>
    <t>รวม</t>
  </si>
  <si>
    <t>Total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</si>
  <si>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</si>
  <si>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</si>
  <si>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</si>
  <si>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</si>
  <si>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</si>
  <si>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</si>
  <si>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</si>
  <si>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</si>
  <si>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</si>
  <si>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</si>
  <si>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</si>
  <si>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</si>
  <si>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</si>
  <si>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</si>
  <si>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</si>
  <si>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</si>
  <si>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muter</t>
  </si>
  <si>
    <t>District and station</t>
  </si>
  <si>
    <t>อำเภอ และสถานี</t>
  </si>
  <si>
    <t>ค่าโดยสาร</t>
  </si>
  <si>
    <t>Fares</t>
  </si>
  <si>
    <t>รวมยอด</t>
  </si>
  <si>
    <t>Table</t>
  </si>
  <si>
    <t>ผู้โดยสาร Number of passenger</t>
  </si>
  <si>
    <t>การรถไฟแห่งประเทศไทย</t>
  </si>
  <si>
    <t xml:space="preserve"> Source:  The State Railway of Thailand</t>
  </si>
  <si>
    <t xml:space="preserve">       ที่มา:   </t>
  </si>
  <si>
    <t>บางมูลนาก</t>
  </si>
  <si>
    <t>หอไกร</t>
  </si>
  <si>
    <t>ดงตะขบ</t>
  </si>
  <si>
    <t>ตะพานหิน</t>
  </si>
  <si>
    <t>ห้วยเกตุ</t>
  </si>
  <si>
    <t>หัวดง</t>
  </si>
  <si>
    <t>วังกรด</t>
  </si>
  <si>
    <t>พิจิตร</t>
  </si>
  <si>
    <t>ท่าฬ่อ</t>
  </si>
  <si>
    <t>ผู้โดยสาร และรายได้จากการโดยสารรถไฟ จำแนกตามชั้นการโดยสาร และสถานี เป็นรายอำเภอ ปี พ.ศ. 2562</t>
  </si>
  <si>
    <t>Railway Passenger and Passenger Revenue Classified by Category, Station and District: 2019</t>
  </si>
  <si>
    <t>Bang Mun Nak</t>
  </si>
  <si>
    <t>Ho Krai</t>
  </si>
  <si>
    <t>Dong Takhop</t>
  </si>
  <si>
    <t>Huai Ket</t>
  </si>
  <si>
    <t>Hua Dong</t>
  </si>
  <si>
    <t>Wang Krot</t>
  </si>
  <si>
    <t>Phichit</t>
  </si>
  <si>
    <t>Tha Lo</t>
  </si>
  <si>
    <t>Taphan 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</si>
</sst>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\-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7" xfId="0" quotePrefix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5" fillId="0" borderId="3" xfId="0" applyFont="1" applyBorder="1" applyAlignment="1">
      <alignment horizontal="center"/>
    </xf>
    <xf numFmtId="0" fontId="6" fillId="0" borderId="0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3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685800</xdr:colOff>
      <xdr:row>0</xdr:row>
      <xdr:rowOff>19050</xdr:rowOff>
    </xdr:from>
    <xdr:to>
      <xdr:col>20</xdr:col>
      <xdr:colOff>295275</xdr:colOff>
      <xdr:row>2</xdr:row>
      <xdr:rowOff>38100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10582275" y="19050"/>
          <a:ext cx="371475" cy="571500"/>
          <a:chOff x="9925050" y="1885951"/>
          <a:chExt cx="457200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U27"/>
  <sheetViews>
    <sheetView showGridLines="0" tabSelected="1" workbookViewId="0">
      <selection activeCell="H11" sqref="H11:H12"/>
    </sheetView>
  </sheetViews>
  <sheetFormatPr defaultColWidth="9.09765625" defaultRowHeight="21.75"/>
  <cols>
    <col min="1" max="1" width="1.8984375" style="17" customWidth="1"/>
    <col min="2" max="2" width="3.59765625" style="17" customWidth="1"/>
    <col min="3" max="3" width="3.796875" style="17" customWidth="1"/>
    <col min="4" max="4" width="1.296875" style="17" customWidth="1"/>
    <col min="5" max="18" width="6.59765625" style="17" customWidth="1"/>
    <col min="19" max="19" width="0.8984375" style="17" customWidth="1"/>
    <col min="20" max="20" width="8" style="17" bestFit="1" customWidth="1"/>
    <col min="21" max="21" width="3.3984375" style="17" customWidth="1"/>
    <col min="22" max="22" width="4.8984375" style="4" customWidth="1"/>
    <col min="23" max="16384" width="9.09765625" style="4"/>
  </cols>
  <sheetData>
    <row r="1" spans="1:21" s="26" customFormat="1">
      <c r="A1" s="23"/>
      <c r="B1" s="23" t="s">
        <v>0</v>
      </c>
      <c r="C1" s="24">
        <v>15.4</v>
      </c>
      <c r="D1" s="23" t="s">
        <v>39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5"/>
    </row>
    <row r="2" spans="1:21" s="29" customFormat="1">
      <c r="A2" s="27"/>
      <c r="B2" s="1" t="s">
        <v>25</v>
      </c>
      <c r="C2" s="24">
        <v>15.4</v>
      </c>
      <c r="D2" s="23" t="s">
        <v>40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8"/>
    </row>
    <row r="3" spans="1:2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1" s="19" customFormat="1" ht="20.25" customHeight="1">
      <c r="A4" s="50" t="s">
        <v>21</v>
      </c>
      <c r="B4" s="50"/>
      <c r="C4" s="50"/>
      <c r="D4" s="53"/>
      <c r="E4" s="62" t="s">
        <v>26</v>
      </c>
      <c r="F4" s="63"/>
      <c r="G4" s="63"/>
      <c r="H4" s="63"/>
      <c r="I4" s="63"/>
      <c r="J4" s="63"/>
      <c r="K4" s="63"/>
      <c r="L4" s="63"/>
      <c r="M4" s="63"/>
      <c r="N4" s="63"/>
      <c r="O4" s="64"/>
      <c r="P4" s="65" t="s">
        <v>11</v>
      </c>
      <c r="Q4" s="66"/>
      <c r="R4" s="67"/>
      <c r="S4" s="56" t="s">
        <v>20</v>
      </c>
      <c r="T4" s="50"/>
    </row>
    <row r="5" spans="1:21" s="19" customFormat="1" ht="21" customHeight="1">
      <c r="A5" s="59"/>
      <c r="B5" s="59"/>
      <c r="C5" s="59"/>
      <c r="D5" s="60"/>
      <c r="E5" s="5"/>
      <c r="F5" s="68" t="s">
        <v>16</v>
      </c>
      <c r="G5" s="69"/>
      <c r="H5" s="70"/>
      <c r="I5" s="62" t="s">
        <v>17</v>
      </c>
      <c r="J5" s="63"/>
      <c r="K5" s="63"/>
      <c r="L5" s="62" t="s">
        <v>18</v>
      </c>
      <c r="M5" s="63"/>
      <c r="N5" s="63"/>
      <c r="O5" s="64"/>
      <c r="P5" s="71" t="s">
        <v>12</v>
      </c>
      <c r="Q5" s="72"/>
      <c r="R5" s="73"/>
      <c r="S5" s="61"/>
      <c r="T5" s="59"/>
    </row>
    <row r="6" spans="1:21" s="19" customFormat="1" ht="18.75" customHeight="1">
      <c r="A6" s="59"/>
      <c r="B6" s="59"/>
      <c r="C6" s="59"/>
      <c r="D6" s="60"/>
      <c r="E6" s="31"/>
      <c r="F6" s="31"/>
      <c r="G6" s="31" t="s">
        <v>4</v>
      </c>
      <c r="H6" s="33"/>
      <c r="I6" s="31"/>
      <c r="J6" s="31" t="s">
        <v>4</v>
      </c>
      <c r="K6" s="33"/>
      <c r="L6" s="31"/>
      <c r="M6" s="31" t="s">
        <v>4</v>
      </c>
      <c r="N6" s="33"/>
      <c r="O6" s="33"/>
      <c r="P6" s="31"/>
      <c r="Q6" s="12"/>
      <c r="R6" s="12"/>
      <c r="S6" s="61"/>
      <c r="T6" s="59"/>
    </row>
    <row r="7" spans="1:21" s="19" customFormat="1" ht="18.75" customHeight="1">
      <c r="A7" s="59"/>
      <c r="B7" s="59"/>
      <c r="C7" s="59"/>
      <c r="D7" s="60"/>
      <c r="E7" s="31"/>
      <c r="F7" s="31"/>
      <c r="G7" s="31" t="s">
        <v>5</v>
      </c>
      <c r="H7" s="31" t="s">
        <v>8</v>
      </c>
      <c r="I7" s="31"/>
      <c r="J7" s="31" t="s">
        <v>5</v>
      </c>
      <c r="K7" s="31" t="s">
        <v>8</v>
      </c>
      <c r="L7" s="31"/>
      <c r="M7" s="31" t="s">
        <v>5</v>
      </c>
      <c r="N7" s="31" t="s">
        <v>8</v>
      </c>
      <c r="O7" s="31" t="s">
        <v>13</v>
      </c>
      <c r="P7" s="31"/>
      <c r="Q7" s="22"/>
      <c r="R7" s="22"/>
      <c r="S7" s="61"/>
      <c r="T7" s="59"/>
    </row>
    <row r="8" spans="1:21" s="19" customFormat="1" ht="18" customHeight="1">
      <c r="A8" s="59"/>
      <c r="B8" s="59"/>
      <c r="C8" s="59"/>
      <c r="D8" s="60"/>
      <c r="E8" s="39" t="s">
        <v>24</v>
      </c>
      <c r="F8" s="39" t="s">
        <v>1</v>
      </c>
      <c r="G8" s="31" t="s">
        <v>6</v>
      </c>
      <c r="H8" s="31" t="s">
        <v>9</v>
      </c>
      <c r="I8" s="39" t="s">
        <v>1</v>
      </c>
      <c r="J8" s="31" t="s">
        <v>6</v>
      </c>
      <c r="K8" s="31" t="s">
        <v>9</v>
      </c>
      <c r="L8" s="39" t="s">
        <v>1</v>
      </c>
      <c r="M8" s="31" t="s">
        <v>6</v>
      </c>
      <c r="N8" s="31" t="s">
        <v>9</v>
      </c>
      <c r="O8" s="31" t="s">
        <v>14</v>
      </c>
      <c r="P8" s="39" t="s">
        <v>1</v>
      </c>
      <c r="Q8" s="22" t="s">
        <v>22</v>
      </c>
      <c r="R8" s="22" t="s">
        <v>15</v>
      </c>
      <c r="S8" s="61"/>
      <c r="T8" s="59"/>
    </row>
    <row r="9" spans="1:21" s="19" customFormat="1" ht="18" customHeight="1">
      <c r="A9" s="54"/>
      <c r="B9" s="54"/>
      <c r="C9" s="54"/>
      <c r="D9" s="55"/>
      <c r="E9" s="34" t="s">
        <v>2</v>
      </c>
      <c r="F9" s="38" t="s">
        <v>2</v>
      </c>
      <c r="G9" s="34" t="s">
        <v>7</v>
      </c>
      <c r="H9" s="34" t="s">
        <v>10</v>
      </c>
      <c r="I9" s="38" t="s">
        <v>2</v>
      </c>
      <c r="J9" s="34" t="s">
        <v>7</v>
      </c>
      <c r="K9" s="34" t="s">
        <v>10</v>
      </c>
      <c r="L9" s="38" t="s">
        <v>2</v>
      </c>
      <c r="M9" s="34" t="s">
        <v>7</v>
      </c>
      <c r="N9" s="34" t="s">
        <v>10</v>
      </c>
      <c r="O9" s="38" t="s">
        <v>19</v>
      </c>
      <c r="P9" s="38" t="s">
        <v>2</v>
      </c>
      <c r="Q9" s="18" t="s">
        <v>23</v>
      </c>
      <c r="R9" s="18" t="s">
        <v>3</v>
      </c>
      <c r="S9" s="57"/>
      <c r="T9" s="54"/>
    </row>
    <row r="10" spans="1:21" s="19" customFormat="1" ht="3" customHeight="1">
      <c r="A10" s="30"/>
      <c r="B10" s="30"/>
      <c r="C10" s="30"/>
      <c r="D10" s="31"/>
      <c r="E10" s="30"/>
      <c r="F10" s="35"/>
      <c r="G10" s="35"/>
      <c r="H10" s="35"/>
      <c r="I10" s="35"/>
      <c r="J10" s="35"/>
      <c r="K10" s="35"/>
      <c r="L10" s="35"/>
      <c r="M10" s="35"/>
      <c r="N10" s="35"/>
      <c r="O10" s="31"/>
      <c r="P10" s="31"/>
      <c r="Q10" s="36"/>
      <c r="R10" s="37"/>
      <c r="S10" s="32"/>
      <c r="T10" s="30"/>
    </row>
    <row r="11" spans="1:21" s="3" customFormat="1" ht="20.25" customHeight="1">
      <c r="A11" s="51" t="s">
        <v>24</v>
      </c>
      <c r="B11" s="51"/>
      <c r="C11" s="51"/>
      <c r="D11" s="52"/>
      <c r="E11" s="45">
        <f t="shared" ref="E11:R11" si="0">SUM(E12:E20)</f>
        <v>429178</v>
      </c>
      <c r="F11" s="45">
        <f t="shared" si="0"/>
        <v>41</v>
      </c>
      <c r="G11" s="45">
        <f t="shared" si="0"/>
        <v>41</v>
      </c>
      <c r="H11" s="46">
        <f t="shared" si="0"/>
        <v>0</v>
      </c>
      <c r="I11" s="45">
        <f t="shared" si="0"/>
        <v>53648</v>
      </c>
      <c r="J11" s="45">
        <f t="shared" si="0"/>
        <v>53648</v>
      </c>
      <c r="K11" s="46">
        <f t="shared" si="0"/>
        <v>0</v>
      </c>
      <c r="L11" s="45">
        <f t="shared" si="0"/>
        <v>375489</v>
      </c>
      <c r="M11" s="45">
        <f t="shared" si="0"/>
        <v>352210</v>
      </c>
      <c r="N11" s="45">
        <f t="shared" si="0"/>
        <v>2532</v>
      </c>
      <c r="O11" s="45">
        <f t="shared" si="0"/>
        <v>20747</v>
      </c>
      <c r="P11" s="45">
        <f t="shared" si="0"/>
        <v>33304430</v>
      </c>
      <c r="Q11" s="45">
        <f t="shared" si="0"/>
        <v>15026618</v>
      </c>
      <c r="R11" s="45">
        <f t="shared" si="0"/>
        <v>18277812</v>
      </c>
      <c r="S11" s="58" t="s">
        <v>2</v>
      </c>
      <c r="T11" s="51"/>
      <c r="U11" s="2"/>
    </row>
    <row r="12" spans="1:21" s="3" customFormat="1" ht="19.5">
      <c r="A12" s="21" t="s">
        <v>30</v>
      </c>
      <c r="B12" s="6"/>
      <c r="C12" s="7"/>
      <c r="D12" s="8"/>
      <c r="E12" s="47">
        <f t="shared" ref="E12:E20" si="1">F12+I12+L12</f>
        <v>86418</v>
      </c>
      <c r="F12" s="48">
        <v>0</v>
      </c>
      <c r="G12" s="48">
        <v>0</v>
      </c>
      <c r="H12" s="48">
        <v>0</v>
      </c>
      <c r="I12" s="49">
        <f>J12+K12</f>
        <v>8467</v>
      </c>
      <c r="J12" s="49">
        <v>8467</v>
      </c>
      <c r="K12" s="48">
        <v>0</v>
      </c>
      <c r="L12" s="49">
        <f t="shared" ref="L12:L20" si="2">M12+N12+O12</f>
        <v>77951</v>
      </c>
      <c r="M12" s="49">
        <v>74437</v>
      </c>
      <c r="N12" s="49">
        <v>56</v>
      </c>
      <c r="O12" s="49">
        <v>3458</v>
      </c>
      <c r="P12" s="49">
        <f t="shared" ref="P12:P20" si="3">SUM(Q12:R12)</f>
        <v>4990728</v>
      </c>
      <c r="Q12" s="49">
        <v>2845399</v>
      </c>
      <c r="R12" s="49">
        <v>2145329</v>
      </c>
      <c r="S12" s="20"/>
      <c r="T12" s="44" t="s">
        <v>41</v>
      </c>
      <c r="U12" s="2"/>
    </row>
    <row r="13" spans="1:21" s="3" customFormat="1" ht="19.5">
      <c r="A13" s="21" t="s">
        <v>31</v>
      </c>
      <c r="B13" s="6"/>
      <c r="C13" s="7"/>
      <c r="D13" s="8"/>
      <c r="E13" s="47">
        <f t="shared" si="1"/>
        <v>934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9">
        <f t="shared" si="2"/>
        <v>934</v>
      </c>
      <c r="M13" s="49">
        <v>931</v>
      </c>
      <c r="N13" s="49">
        <v>3</v>
      </c>
      <c r="O13" s="48">
        <v>0</v>
      </c>
      <c r="P13" s="49">
        <f t="shared" si="3"/>
        <v>20492</v>
      </c>
      <c r="Q13" s="49">
        <v>20492</v>
      </c>
      <c r="R13" s="48">
        <v>0</v>
      </c>
      <c r="S13" s="20"/>
      <c r="T13" s="44" t="s">
        <v>42</v>
      </c>
      <c r="U13" s="2"/>
    </row>
    <row r="14" spans="1:21" s="5" customFormat="1" ht="19.5">
      <c r="A14" s="21" t="s">
        <v>32</v>
      </c>
      <c r="D14" s="9"/>
      <c r="E14" s="47">
        <f t="shared" si="1"/>
        <v>9599</v>
      </c>
      <c r="F14" s="48">
        <v>0</v>
      </c>
      <c r="G14" s="48">
        <v>0</v>
      </c>
      <c r="H14" s="48">
        <v>0</v>
      </c>
      <c r="I14" s="49">
        <f>J14+K14</f>
        <v>2</v>
      </c>
      <c r="J14" s="49">
        <v>2</v>
      </c>
      <c r="K14" s="48">
        <v>0</v>
      </c>
      <c r="L14" s="49">
        <f t="shared" si="2"/>
        <v>9597</v>
      </c>
      <c r="M14" s="49">
        <v>7895</v>
      </c>
      <c r="N14" s="49">
        <v>207</v>
      </c>
      <c r="O14" s="49">
        <v>1495</v>
      </c>
      <c r="P14" s="49">
        <f t="shared" si="3"/>
        <v>208023</v>
      </c>
      <c r="Q14" s="49">
        <v>206681</v>
      </c>
      <c r="R14" s="49">
        <v>1342</v>
      </c>
      <c r="S14" s="10"/>
      <c r="T14" s="11" t="s">
        <v>43</v>
      </c>
      <c r="U14" s="11"/>
    </row>
    <row r="15" spans="1:21" s="5" customFormat="1" ht="19.5">
      <c r="A15" s="21" t="s">
        <v>33</v>
      </c>
      <c r="D15" s="9"/>
      <c r="E15" s="47">
        <f t="shared" si="1"/>
        <v>131358</v>
      </c>
      <c r="F15" s="48">
        <v>0</v>
      </c>
      <c r="G15" s="48">
        <v>0</v>
      </c>
      <c r="H15" s="48">
        <v>0</v>
      </c>
      <c r="I15" s="49">
        <f>J15+K15</f>
        <v>16497</v>
      </c>
      <c r="J15" s="49">
        <v>16497</v>
      </c>
      <c r="K15" s="48">
        <v>0</v>
      </c>
      <c r="L15" s="49">
        <f t="shared" si="2"/>
        <v>114861</v>
      </c>
      <c r="M15" s="49">
        <v>111209</v>
      </c>
      <c r="N15" s="49">
        <v>298</v>
      </c>
      <c r="O15" s="49">
        <v>3354</v>
      </c>
      <c r="P15" s="49">
        <f t="shared" si="3"/>
        <v>10594722</v>
      </c>
      <c r="Q15" s="49">
        <v>4838714</v>
      </c>
      <c r="R15" s="49">
        <v>5756008</v>
      </c>
      <c r="S15" s="10"/>
      <c r="T15" s="11" t="s">
        <v>49</v>
      </c>
      <c r="U15" s="11"/>
    </row>
    <row r="16" spans="1:21" s="5" customFormat="1" ht="19.5">
      <c r="A16" s="21" t="s">
        <v>34</v>
      </c>
      <c r="D16" s="9"/>
      <c r="E16" s="47">
        <f t="shared" si="1"/>
        <v>1690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9">
        <f t="shared" si="2"/>
        <v>1690</v>
      </c>
      <c r="M16" s="49">
        <v>1406</v>
      </c>
      <c r="N16" s="49">
        <v>31</v>
      </c>
      <c r="O16" s="49">
        <v>253</v>
      </c>
      <c r="P16" s="49">
        <f t="shared" si="3"/>
        <v>29176</v>
      </c>
      <c r="Q16" s="49">
        <v>28996</v>
      </c>
      <c r="R16" s="49">
        <v>180</v>
      </c>
      <c r="S16" s="10"/>
      <c r="T16" s="44" t="s">
        <v>44</v>
      </c>
      <c r="U16" s="11"/>
    </row>
    <row r="17" spans="1:21" s="5" customFormat="1" ht="19.5">
      <c r="A17" s="21" t="s">
        <v>35</v>
      </c>
      <c r="D17" s="9"/>
      <c r="E17" s="47">
        <f t="shared" si="1"/>
        <v>19322</v>
      </c>
      <c r="F17" s="48">
        <v>0</v>
      </c>
      <c r="G17" s="48">
        <v>0</v>
      </c>
      <c r="H17" s="48">
        <v>0</v>
      </c>
      <c r="I17" s="49">
        <f>J17+K17</f>
        <v>211</v>
      </c>
      <c r="J17" s="49">
        <v>211</v>
      </c>
      <c r="K17" s="48">
        <v>0</v>
      </c>
      <c r="L17" s="49">
        <f t="shared" si="2"/>
        <v>19111</v>
      </c>
      <c r="M17" s="49">
        <v>16163</v>
      </c>
      <c r="N17" s="49">
        <v>408</v>
      </c>
      <c r="O17" s="49">
        <v>2540</v>
      </c>
      <c r="P17" s="49">
        <f t="shared" si="3"/>
        <v>783910</v>
      </c>
      <c r="Q17" s="49">
        <v>473282</v>
      </c>
      <c r="R17" s="49">
        <v>310628</v>
      </c>
      <c r="S17" s="10"/>
      <c r="T17" s="44" t="s">
        <v>45</v>
      </c>
      <c r="U17" s="11"/>
    </row>
    <row r="18" spans="1:21" s="5" customFormat="1" ht="19.5">
      <c r="A18" s="21" t="s">
        <v>36</v>
      </c>
      <c r="D18" s="9"/>
      <c r="E18" s="47">
        <f t="shared" si="1"/>
        <v>16877</v>
      </c>
      <c r="F18" s="48">
        <v>0</v>
      </c>
      <c r="G18" s="48">
        <v>0</v>
      </c>
      <c r="H18" s="48">
        <v>0</v>
      </c>
      <c r="I18" s="49">
        <f>J18+K18</f>
        <v>494</v>
      </c>
      <c r="J18" s="49">
        <v>494</v>
      </c>
      <c r="K18" s="48">
        <v>0</v>
      </c>
      <c r="L18" s="49">
        <f t="shared" si="2"/>
        <v>16383</v>
      </c>
      <c r="M18" s="49">
        <v>15276</v>
      </c>
      <c r="N18" s="49">
        <v>119</v>
      </c>
      <c r="O18" s="49">
        <v>988</v>
      </c>
      <c r="P18" s="49">
        <f t="shared" si="3"/>
        <v>780821</v>
      </c>
      <c r="Q18" s="49">
        <v>438209</v>
      </c>
      <c r="R18" s="49">
        <v>342612</v>
      </c>
      <c r="S18" s="10"/>
      <c r="T18" s="44" t="s">
        <v>46</v>
      </c>
      <c r="U18" s="11"/>
    </row>
    <row r="19" spans="1:21" s="5" customFormat="1" ht="19.5">
      <c r="A19" s="21" t="s">
        <v>37</v>
      </c>
      <c r="D19" s="9"/>
      <c r="E19" s="47">
        <f t="shared" si="1"/>
        <v>148703</v>
      </c>
      <c r="F19" s="49">
        <v>41</v>
      </c>
      <c r="G19" s="49">
        <v>41</v>
      </c>
      <c r="H19" s="48">
        <v>0</v>
      </c>
      <c r="I19" s="49">
        <f>J19+K19</f>
        <v>27975</v>
      </c>
      <c r="J19" s="49">
        <v>27975</v>
      </c>
      <c r="K19" s="48">
        <v>0</v>
      </c>
      <c r="L19" s="49">
        <f t="shared" si="2"/>
        <v>120687</v>
      </c>
      <c r="M19" s="49">
        <v>114122</v>
      </c>
      <c r="N19" s="49">
        <v>186</v>
      </c>
      <c r="O19" s="49">
        <v>6379</v>
      </c>
      <c r="P19" s="49">
        <f t="shared" si="3"/>
        <v>15671998</v>
      </c>
      <c r="Q19" s="49">
        <v>5952355</v>
      </c>
      <c r="R19" s="49">
        <v>9719643</v>
      </c>
      <c r="S19" s="10"/>
      <c r="T19" s="44" t="s">
        <v>47</v>
      </c>
      <c r="U19" s="11"/>
    </row>
    <row r="20" spans="1:21" s="5" customFormat="1" ht="19.5">
      <c r="A20" s="21" t="s">
        <v>38</v>
      </c>
      <c r="D20" s="9"/>
      <c r="E20" s="47">
        <f t="shared" si="1"/>
        <v>14277</v>
      </c>
      <c r="F20" s="48">
        <v>0</v>
      </c>
      <c r="G20" s="48">
        <v>0</v>
      </c>
      <c r="H20" s="48">
        <v>0</v>
      </c>
      <c r="I20" s="49">
        <f>J20+K20</f>
        <v>2</v>
      </c>
      <c r="J20" s="49">
        <v>2</v>
      </c>
      <c r="K20" s="48">
        <v>0</v>
      </c>
      <c r="L20" s="49">
        <f t="shared" si="2"/>
        <v>14275</v>
      </c>
      <c r="M20" s="49">
        <v>10771</v>
      </c>
      <c r="N20" s="49">
        <v>1224</v>
      </c>
      <c r="O20" s="49">
        <v>2280</v>
      </c>
      <c r="P20" s="49">
        <f t="shared" si="3"/>
        <v>224560</v>
      </c>
      <c r="Q20" s="49">
        <v>222490</v>
      </c>
      <c r="R20" s="49">
        <v>2070</v>
      </c>
      <c r="S20" s="10"/>
      <c r="T20" s="44" t="s">
        <v>48</v>
      </c>
      <c r="U20" s="11"/>
    </row>
    <row r="21" spans="1:21" s="5" customFormat="1" ht="3" customHeight="1">
      <c r="A21" s="13"/>
      <c r="B21" s="13"/>
      <c r="C21" s="13"/>
      <c r="D21" s="14"/>
      <c r="E21" s="15"/>
      <c r="F21" s="16"/>
      <c r="G21" s="13"/>
      <c r="H21" s="16"/>
      <c r="I21" s="13"/>
      <c r="J21" s="16"/>
      <c r="K21" s="13"/>
      <c r="L21" s="16"/>
      <c r="M21" s="16"/>
      <c r="N21" s="15"/>
      <c r="O21" s="15"/>
      <c r="P21" s="16"/>
      <c r="Q21" s="14"/>
      <c r="R21" s="13"/>
      <c r="S21" s="15"/>
      <c r="T21" s="13"/>
      <c r="U21" s="11"/>
    </row>
    <row r="22" spans="1:21" s="5" customFormat="1" ht="3" customHeight="1">
      <c r="A22" s="11"/>
      <c r="B22" s="11"/>
      <c r="N22" s="11"/>
      <c r="O22" s="11"/>
      <c r="P22" s="11"/>
      <c r="Q22" s="11"/>
      <c r="R22" s="11"/>
      <c r="S22" s="11"/>
      <c r="U22" s="11"/>
    </row>
    <row r="23" spans="1:21" ht="18" customHeight="1">
      <c r="A23" s="41" t="s">
        <v>29</v>
      </c>
      <c r="B23" s="40"/>
      <c r="C23" s="40" t="s">
        <v>27</v>
      </c>
      <c r="D23" s="40"/>
      <c r="E23" s="40"/>
      <c r="F23" s="40"/>
      <c r="G23" s="40"/>
      <c r="H23" s="40"/>
      <c r="I23" s="4"/>
      <c r="J23" s="40"/>
      <c r="K23" s="40"/>
      <c r="L23" s="40" t="s">
        <v>28</v>
      </c>
    </row>
    <row r="24" spans="1:2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21">
      <c r="A25" s="40"/>
      <c r="B25" s="4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21">
      <c r="C26" s="43"/>
    </row>
    <row r="27" spans="1:21">
      <c r="C27" s="42"/>
      <c r="L27" s="42"/>
    </row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2020-10-28T02:46:48Z</cp:lastPrinted>
  <dcterms:created xsi:type="dcterms:W3CDTF">2004-08-20T21:28:46Z</dcterms:created>
  <dcterms:modified xsi:type="dcterms:W3CDTF">2020-10-28T07:40:08Z</dcterms:modified>
</cp:coreProperties>
</file>