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1 ปี 62\"/>
    </mc:Choice>
  </mc:AlternateContent>
  <bookViews>
    <workbookView xWindow="0" yWindow="0" windowWidth="21600" windowHeight="9045" activeTab="1"/>
  </bookViews>
  <sheets>
    <sheet name="ตาราง 4 หน้า 1" sheetId="1" r:id="rId1"/>
    <sheet name="ตาราง 4 หน้า 2" sheetId="2" r:id="rId2"/>
  </sheets>
  <externalReferences>
    <externalReference r:id="rId3"/>
  </externalReferences>
  <definedNames>
    <definedName name="_xlnm.Print_Area" localSheetId="1">'ตาราง 4 หน้า 2'!$L$1:$W$26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N25" i="2"/>
  <c r="U24" i="2"/>
  <c r="T24" i="2"/>
  <c r="S24" i="2"/>
  <c r="R24" i="2"/>
  <c r="Q24" i="2"/>
  <c r="P24" i="2"/>
  <c r="N24" i="2"/>
  <c r="U23" i="2"/>
  <c r="T23" i="2"/>
  <c r="S23" i="2"/>
  <c r="R23" i="2"/>
  <c r="Q23" i="2"/>
  <c r="P23" i="2"/>
  <c r="N23" i="2"/>
  <c r="U22" i="2"/>
  <c r="T22" i="2"/>
  <c r="S22" i="2"/>
  <c r="R22" i="2"/>
  <c r="Q22" i="2"/>
  <c r="P22" i="2"/>
  <c r="O22" i="2"/>
  <c r="N22" i="2"/>
  <c r="M22" i="2"/>
  <c r="U21" i="2"/>
  <c r="T21" i="2"/>
  <c r="S21" i="2"/>
  <c r="R21" i="2"/>
  <c r="Q21" i="2"/>
  <c r="P21" i="2"/>
  <c r="O21" i="2"/>
  <c r="N21" i="2"/>
  <c r="M21" i="2"/>
  <c r="U20" i="2"/>
  <c r="T20" i="2"/>
  <c r="S20" i="2"/>
  <c r="R20" i="2"/>
  <c r="Q20" i="2"/>
  <c r="P20" i="2"/>
  <c r="O20" i="2"/>
  <c r="N20" i="2"/>
  <c r="M20" i="2"/>
  <c r="W19" i="2"/>
  <c r="U19" i="2"/>
  <c r="T19" i="2"/>
  <c r="S19" i="2"/>
  <c r="R19" i="2"/>
  <c r="Q19" i="2"/>
  <c r="P19" i="2"/>
  <c r="O19" i="2"/>
  <c r="N19" i="2"/>
  <c r="M19" i="2"/>
  <c r="W18" i="2"/>
  <c r="U18" i="2"/>
  <c r="T18" i="2"/>
  <c r="S18" i="2"/>
  <c r="R18" i="2"/>
  <c r="Q18" i="2"/>
  <c r="P18" i="2"/>
  <c r="O18" i="2"/>
  <c r="N18" i="2"/>
  <c r="M18" i="2"/>
  <c r="W17" i="2"/>
  <c r="U17" i="2"/>
  <c r="T17" i="2"/>
  <c r="S17" i="2"/>
  <c r="R17" i="2"/>
  <c r="Q17" i="2"/>
  <c r="P17" i="2"/>
  <c r="O17" i="2"/>
  <c r="N17" i="2"/>
  <c r="M17" i="2"/>
  <c r="M25" i="1"/>
  <c r="L25" i="1"/>
  <c r="K25" i="1"/>
  <c r="I25" i="1"/>
  <c r="H25" i="1"/>
  <c r="G25" i="1"/>
  <c r="E25" i="1"/>
  <c r="C25" i="1"/>
  <c r="O25" i="1" s="1"/>
  <c r="Q25" i="1" s="1"/>
  <c r="M24" i="1"/>
  <c r="L24" i="1"/>
  <c r="K24" i="1"/>
  <c r="J24" i="1"/>
  <c r="I24" i="1"/>
  <c r="H24" i="1"/>
  <c r="G24" i="1"/>
  <c r="F24" i="1"/>
  <c r="E24" i="1"/>
  <c r="C24" i="1"/>
  <c r="O24" i="1" s="1"/>
  <c r="Q24" i="1" s="1"/>
  <c r="M23" i="1"/>
  <c r="L23" i="1"/>
  <c r="K23" i="1"/>
  <c r="J23" i="1"/>
  <c r="I23" i="1"/>
  <c r="H23" i="1"/>
  <c r="G23" i="1"/>
  <c r="F23" i="1"/>
  <c r="E23" i="1"/>
  <c r="C23" i="1"/>
  <c r="O23" i="1" s="1"/>
  <c r="Q23" i="1" s="1"/>
  <c r="M22" i="1"/>
  <c r="L22" i="1"/>
  <c r="K22" i="1"/>
  <c r="J22" i="1"/>
  <c r="I22" i="1"/>
  <c r="H22" i="1"/>
  <c r="G22" i="1"/>
  <c r="F22" i="1"/>
  <c r="E22" i="1"/>
  <c r="D22" i="1"/>
  <c r="C22" i="1"/>
  <c r="O22" i="1" s="1"/>
  <c r="Q22" i="1" s="1"/>
  <c r="M21" i="1"/>
  <c r="L21" i="1"/>
  <c r="K21" i="1"/>
  <c r="J21" i="1"/>
  <c r="I21" i="1"/>
  <c r="H21" i="1"/>
  <c r="G21" i="1"/>
  <c r="F21" i="1"/>
  <c r="E21" i="1"/>
  <c r="O21" i="1" s="1"/>
  <c r="Q21" i="1" s="1"/>
  <c r="D21" i="1"/>
  <c r="C21" i="1"/>
  <c r="M20" i="1"/>
  <c r="L20" i="1"/>
  <c r="K20" i="1"/>
  <c r="J20" i="1"/>
  <c r="I20" i="1"/>
  <c r="H20" i="1"/>
  <c r="G20" i="1"/>
  <c r="F20" i="1"/>
  <c r="O20" i="1" s="1"/>
  <c r="Q20" i="1" s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O19" i="1" s="1"/>
  <c r="Q19" i="1" s="1"/>
  <c r="M18" i="1"/>
  <c r="L18" i="1"/>
  <c r="K18" i="1"/>
  <c r="J18" i="1"/>
  <c r="I18" i="1"/>
  <c r="H18" i="1"/>
  <c r="G18" i="1"/>
  <c r="F18" i="1"/>
  <c r="E18" i="1"/>
  <c r="D18" i="1"/>
  <c r="C18" i="1"/>
  <c r="O18" i="1" s="1"/>
  <c r="Q18" i="1" s="1"/>
  <c r="M17" i="1"/>
  <c r="L17" i="1"/>
  <c r="K17" i="1"/>
  <c r="J17" i="1"/>
  <c r="I17" i="1"/>
  <c r="H17" i="1"/>
  <c r="G17" i="1"/>
  <c r="F17" i="1"/>
  <c r="E17" i="1"/>
  <c r="O17" i="1" s="1"/>
  <c r="Q17" i="1" s="1"/>
  <c r="D17" i="1"/>
  <c r="C17" i="1"/>
</calcChain>
</file>

<file path=xl/sharedStrings.xml><?xml version="1.0" encoding="utf-8"?>
<sst xmlns="http://schemas.openxmlformats.org/spreadsheetml/2006/main" count="191" uniqueCount="74">
  <si>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1 (มกราคม-มีนาคม) ปี 2562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</si>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</sst>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8" fontId="5" fillId="0" borderId="1" xfId="3" applyNumberFormat="1" applyFont="1" applyBorder="1" applyAlignment="1">
      <alignment horizontal="center"/>
    </xf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3" fontId="5" fillId="0" borderId="0" xfId="2" quotePrefix="1" applyNumberFormat="1" applyFont="1" applyAlignment="1">
      <alignment horizontal="right"/>
    </xf>
    <xf numFmtId="189" fontId="2" fillId="0" borderId="0" xfId="3" applyNumberFormat="1" applyFont="1" applyBorder="1" applyAlignment="1">
      <alignment horizontal="right"/>
    </xf>
    <xf numFmtId="3" fontId="2" fillId="0" borderId="0" xfId="2" quotePrefix="1" applyNumberFormat="1" applyFont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3" fontId="2" fillId="0" borderId="2" xfId="2" quotePrefix="1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5" fillId="0" borderId="0" xfId="3" applyNumberFormat="1" applyFont="1" applyAlignment="1">
      <alignment horizontal="right"/>
    </xf>
    <xf numFmtId="187" fontId="2" fillId="0" borderId="0" xfId="3" applyNumberFormat="1" applyFont="1" applyAlignment="1">
      <alignment horizontal="right"/>
    </xf>
    <xf numFmtId="187" fontId="2" fillId="0" borderId="2" xfId="3" applyNumberFormat="1" applyFont="1" applyBorder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3" fontId="2" fillId="0" borderId="0" xfId="2" quotePrefix="1" applyNumberFormat="1" applyFont="1" applyBorder="1" applyAlignment="1">
      <alignment horizontal="right"/>
    </xf>
    <xf numFmtId="189" fontId="2" fillId="0" borderId="0" xfId="3" quotePrefix="1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189" fontId="2" fillId="0" borderId="2" xfId="3" quotePrefix="1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11;&#3637;&#3591;&#3610;%202562/&#3610;&#3619;&#3636;&#3585;&#3634;&#3619;&#3586;&#3657;&#3629;&#3617;&#3641;&#3621;/&#3649;&#3619;&#3591;&#3591;&#3634;&#3609;/&#3586;&#3657;&#3629;&#3617;&#3641;&#3621;&#3626;&#3635;&#3619;&#3623;&#3592;&#3616;&#3634;&#3623;&#3632;&#3585;&#3634;&#3619;&#3607;&#3635;&#3591;&#3634;&#3609;&#3586;&#3629;&#3591;&#3611;&#3619;&#3632;&#3594;&#3634;&#3585;&#3619;%20&#3652;&#3605;&#3619;&#3617;&#3634;&#3626;&#3607;&#3637;&#3656;%201%20&#3611;&#3637;%20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1"/>
      <sheetName val="ตาราง3 "/>
      <sheetName val="ตาราง 4 หน้า 1"/>
      <sheetName val="ตาราง 4 หน้า 2"/>
      <sheetName val="ตาราง5 "/>
      <sheetName val="ตาราง6 "/>
      <sheetName val="ตาราง7 "/>
      <sheetName val="ค่าประมาณประชากร"/>
    </sheetNames>
    <sheetDataSet>
      <sheetData sheetId="0"/>
      <sheetData sheetId="1"/>
      <sheetData sheetId="2">
        <row r="7">
          <cell r="B7">
            <v>37702700.969999999</v>
          </cell>
        </row>
        <row r="8">
          <cell r="B8">
            <v>20428822.539999999</v>
          </cell>
        </row>
        <row r="9">
          <cell r="B9">
            <v>17273878.440000001</v>
          </cell>
        </row>
        <row r="10">
          <cell r="B10">
            <v>9167311.7300000004</v>
          </cell>
        </row>
        <row r="11">
          <cell r="B11">
            <v>5037459.38</v>
          </cell>
        </row>
        <row r="12">
          <cell r="B12">
            <v>4129852.35</v>
          </cell>
        </row>
        <row r="13">
          <cell r="B13">
            <v>410368.62</v>
          </cell>
        </row>
        <row r="14">
          <cell r="B14">
            <v>230904.47</v>
          </cell>
        </row>
        <row r="15">
          <cell r="B15">
            <v>179464.15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10" zoomScaleNormal="100" workbookViewId="0">
      <selection activeCell="S21" sqref="S21:S22"/>
    </sheetView>
  </sheetViews>
  <sheetFormatPr defaultRowHeight="23.25" customHeight="1" x14ac:dyDescent="0.3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0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6" s="5" customFormat="1" ht="23.25" customHeight="1" x14ac:dyDescent="0.3">
      <c r="A5" s="6" t="s">
        <v>12</v>
      </c>
      <c r="B5" s="6" t="s">
        <v>13</v>
      </c>
      <c r="C5" s="6" t="s">
        <v>14</v>
      </c>
      <c r="D5" s="6" t="s">
        <v>15</v>
      </c>
      <c r="E5" s="6"/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</row>
    <row r="6" spans="1:16" s="5" customFormat="1" ht="23.25" customHeight="1" x14ac:dyDescent="0.3">
      <c r="A6" s="7"/>
      <c r="B6" s="7"/>
      <c r="C6" s="7" t="s">
        <v>24</v>
      </c>
      <c r="D6" s="7" t="s">
        <v>25</v>
      </c>
      <c r="E6" s="7"/>
      <c r="F6" s="7" t="s">
        <v>26</v>
      </c>
      <c r="G6" s="7" t="s">
        <v>27</v>
      </c>
      <c r="H6" s="7"/>
      <c r="I6" s="7"/>
      <c r="J6" s="7"/>
      <c r="K6" s="7" t="s">
        <v>28</v>
      </c>
      <c r="L6" s="7" t="s">
        <v>29</v>
      </c>
      <c r="M6" s="7" t="s">
        <v>30</v>
      </c>
    </row>
    <row r="7" spans="1:16" s="12" customFormat="1" ht="23.25" customHeight="1" x14ac:dyDescent="0.3">
      <c r="A7" s="8" t="s">
        <v>31</v>
      </c>
      <c r="B7" s="9">
        <v>37702700.969999999</v>
      </c>
      <c r="C7" s="9">
        <v>11178483.369999999</v>
      </c>
      <c r="D7" s="9">
        <v>59844.31</v>
      </c>
      <c r="E7" s="9">
        <v>6328107.1699999999</v>
      </c>
      <c r="F7" s="9">
        <v>114906.36</v>
      </c>
      <c r="G7" s="9">
        <v>92243.53</v>
      </c>
      <c r="H7" s="9">
        <v>2322530.9300000002</v>
      </c>
      <c r="I7" s="9">
        <v>6420295.1600000001</v>
      </c>
      <c r="J7" s="9">
        <v>1335637.49</v>
      </c>
      <c r="K7" s="9">
        <v>2811087.76</v>
      </c>
      <c r="L7" s="9">
        <v>201554.19</v>
      </c>
      <c r="M7" s="9">
        <v>538375.44999999995</v>
      </c>
      <c r="N7" s="10"/>
      <c r="O7" s="11"/>
      <c r="P7" s="10"/>
    </row>
    <row r="8" spans="1:16" s="16" customFormat="1" ht="23.25" customHeight="1" x14ac:dyDescent="0.3">
      <c r="A8" s="13" t="s">
        <v>32</v>
      </c>
      <c r="B8" s="14">
        <v>20428822.539999999</v>
      </c>
      <c r="C8" s="14">
        <v>6563230.2000000002</v>
      </c>
      <c r="D8" s="14">
        <v>50538.17</v>
      </c>
      <c r="E8" s="14">
        <v>3200030.47</v>
      </c>
      <c r="F8" s="14">
        <v>83799.63</v>
      </c>
      <c r="G8" s="14">
        <v>61335.02</v>
      </c>
      <c r="H8" s="14">
        <v>1955844.49</v>
      </c>
      <c r="I8" s="14">
        <v>3181939.33</v>
      </c>
      <c r="J8" s="14">
        <v>1098235.1599999999</v>
      </c>
      <c r="K8" s="14">
        <v>974180.74</v>
      </c>
      <c r="L8" s="14">
        <v>124108.63</v>
      </c>
      <c r="M8" s="14">
        <v>237537.27</v>
      </c>
      <c r="N8" s="10"/>
      <c r="O8" s="15"/>
      <c r="P8" s="10"/>
    </row>
    <row r="9" spans="1:16" s="18" customFormat="1" ht="23.25" customHeight="1" x14ac:dyDescent="0.3">
      <c r="A9" s="13" t="s">
        <v>33</v>
      </c>
      <c r="B9" s="14">
        <v>17273878.440000001</v>
      </c>
      <c r="C9" s="14">
        <v>4615253.17</v>
      </c>
      <c r="D9" s="14">
        <v>9306.1299999999992</v>
      </c>
      <c r="E9" s="14">
        <v>3128076.7</v>
      </c>
      <c r="F9" s="14">
        <v>31106.73</v>
      </c>
      <c r="G9" s="14">
        <v>30908.5</v>
      </c>
      <c r="H9" s="14">
        <v>366686.44</v>
      </c>
      <c r="I9" s="14">
        <v>3238355.83</v>
      </c>
      <c r="J9" s="14">
        <v>237402.33</v>
      </c>
      <c r="K9" s="14">
        <v>1836907.03</v>
      </c>
      <c r="L9" s="14">
        <v>77445.56</v>
      </c>
      <c r="M9" s="14">
        <v>300838.18</v>
      </c>
      <c r="N9" s="10"/>
      <c r="O9" s="17"/>
      <c r="P9" s="10"/>
    </row>
    <row r="10" spans="1:16" s="16" customFormat="1" ht="23.25" customHeight="1" x14ac:dyDescent="0.3">
      <c r="A10" s="19" t="s">
        <v>34</v>
      </c>
      <c r="B10" s="9">
        <v>9167311.7300000004</v>
      </c>
      <c r="C10" s="9">
        <v>4205501.99</v>
      </c>
      <c r="D10" s="9">
        <v>8899.1</v>
      </c>
      <c r="E10" s="9">
        <v>872821.27</v>
      </c>
      <c r="F10" s="9">
        <v>29484.23</v>
      </c>
      <c r="G10" s="9">
        <v>12861.48</v>
      </c>
      <c r="H10" s="9">
        <v>670971.79</v>
      </c>
      <c r="I10" s="9">
        <v>1335687.93</v>
      </c>
      <c r="J10" s="9">
        <v>128600.26</v>
      </c>
      <c r="K10" s="9">
        <v>490881.56</v>
      </c>
      <c r="L10" s="9">
        <v>15990.75</v>
      </c>
      <c r="M10" s="9">
        <v>61852.71</v>
      </c>
      <c r="N10" s="10"/>
      <c r="O10" s="15"/>
      <c r="P10" s="10"/>
    </row>
    <row r="11" spans="1:16" s="18" customFormat="1" ht="23.25" customHeight="1" x14ac:dyDescent="0.3">
      <c r="A11" s="1" t="s">
        <v>32</v>
      </c>
      <c r="B11" s="14">
        <v>5037459.38</v>
      </c>
      <c r="C11" s="14">
        <v>2431564.37</v>
      </c>
      <c r="D11" s="14">
        <v>6716.48</v>
      </c>
      <c r="E11" s="14">
        <v>377282.88</v>
      </c>
      <c r="F11" s="14">
        <v>18796.45</v>
      </c>
      <c r="G11" s="14">
        <v>9441.8700000000008</v>
      </c>
      <c r="H11" s="14">
        <v>573068.63</v>
      </c>
      <c r="I11" s="14">
        <v>660707.43000000005</v>
      </c>
      <c r="J11" s="14">
        <v>113605.01</v>
      </c>
      <c r="K11" s="14">
        <v>153326.48000000001</v>
      </c>
      <c r="L11" s="14">
        <v>9545.81</v>
      </c>
      <c r="M11" s="14">
        <v>20077.759999999998</v>
      </c>
      <c r="N11" s="10"/>
      <c r="O11" s="17"/>
      <c r="P11" s="10"/>
    </row>
    <row r="12" spans="1:16" s="18" customFormat="1" ht="23.25" customHeight="1" x14ac:dyDescent="0.3">
      <c r="A12" s="1" t="s">
        <v>33</v>
      </c>
      <c r="B12" s="14">
        <v>4129852.35</v>
      </c>
      <c r="C12" s="14">
        <v>1773937.63</v>
      </c>
      <c r="D12" s="14">
        <v>2182.62</v>
      </c>
      <c r="E12" s="14">
        <v>495538.39</v>
      </c>
      <c r="F12" s="14">
        <v>10687.78</v>
      </c>
      <c r="G12" s="14">
        <v>3419.61</v>
      </c>
      <c r="H12" s="14">
        <v>97903.15</v>
      </c>
      <c r="I12" s="14">
        <v>674980.5</v>
      </c>
      <c r="J12" s="14">
        <v>14995.24</v>
      </c>
      <c r="K12" s="14">
        <v>337555.08</v>
      </c>
      <c r="L12" s="14">
        <v>6444.94</v>
      </c>
      <c r="M12" s="14">
        <v>41774.949999999997</v>
      </c>
      <c r="N12" s="10"/>
      <c r="O12" s="17"/>
      <c r="P12" s="10"/>
    </row>
    <row r="13" spans="1:16" s="16" customFormat="1" ht="23.25" customHeight="1" x14ac:dyDescent="0.3">
      <c r="A13" s="20" t="s">
        <v>35</v>
      </c>
      <c r="B13" s="21">
        <v>410368.62</v>
      </c>
      <c r="C13" s="21">
        <v>204562.91</v>
      </c>
      <c r="D13" s="21" t="s">
        <v>36</v>
      </c>
      <c r="E13" s="21">
        <v>43800.33</v>
      </c>
      <c r="F13" s="21">
        <v>198.6</v>
      </c>
      <c r="G13" s="21">
        <v>1385.03</v>
      </c>
      <c r="H13" s="21">
        <v>28996.49</v>
      </c>
      <c r="I13" s="21">
        <v>56432.97</v>
      </c>
      <c r="J13" s="21">
        <v>3952.06</v>
      </c>
      <c r="K13" s="21">
        <v>14239.24</v>
      </c>
      <c r="L13" s="21">
        <v>894.5</v>
      </c>
      <c r="M13" s="21">
        <v>2008.65</v>
      </c>
      <c r="N13" s="10"/>
      <c r="O13" s="15"/>
      <c r="P13" s="10"/>
    </row>
    <row r="14" spans="1:16" s="18" customFormat="1" ht="23.25" customHeight="1" x14ac:dyDescent="0.3">
      <c r="A14" s="1" t="s">
        <v>32</v>
      </c>
      <c r="B14" s="22">
        <v>230904.47</v>
      </c>
      <c r="C14" s="22">
        <v>123425.17</v>
      </c>
      <c r="D14" s="22" t="s">
        <v>36</v>
      </c>
      <c r="E14" s="22">
        <v>17903.62</v>
      </c>
      <c r="F14" s="22">
        <v>198.6</v>
      </c>
      <c r="G14" s="22">
        <v>1132.21</v>
      </c>
      <c r="H14" s="22">
        <v>24018.63</v>
      </c>
      <c r="I14" s="22">
        <v>25951.98</v>
      </c>
      <c r="J14" s="22">
        <v>3952.06</v>
      </c>
      <c r="K14" s="22">
        <v>6480.11</v>
      </c>
      <c r="L14" s="22">
        <v>648.53</v>
      </c>
      <c r="M14" s="22">
        <v>707.73</v>
      </c>
      <c r="N14" s="10"/>
      <c r="O14" s="17"/>
      <c r="P14" s="10"/>
    </row>
    <row r="15" spans="1:16" s="18" customFormat="1" ht="23.25" customHeight="1" x14ac:dyDescent="0.3">
      <c r="A15" s="13" t="s">
        <v>33</v>
      </c>
      <c r="B15" s="22">
        <v>179464.15</v>
      </c>
      <c r="C15" s="22">
        <v>81137.740000000005</v>
      </c>
      <c r="D15" s="22" t="s">
        <v>36</v>
      </c>
      <c r="E15" s="22">
        <v>25896.71</v>
      </c>
      <c r="F15" s="22" t="s">
        <v>36</v>
      </c>
      <c r="G15" s="22">
        <v>252.82</v>
      </c>
      <c r="H15" s="22">
        <v>4977.8599999999997</v>
      </c>
      <c r="I15" s="22">
        <v>30480.99</v>
      </c>
      <c r="J15" s="22" t="s">
        <v>36</v>
      </c>
      <c r="K15" s="22">
        <v>7759.13</v>
      </c>
      <c r="L15" s="22">
        <v>245.97</v>
      </c>
      <c r="M15" s="22">
        <v>1300.93</v>
      </c>
      <c r="N15" s="10"/>
      <c r="O15" s="17"/>
      <c r="P15" s="10"/>
    </row>
    <row r="16" spans="1:16" s="18" customFormat="1" ht="23.25" customHeight="1" x14ac:dyDescent="0.3">
      <c r="A16" s="23"/>
      <c r="B16" s="24" t="s">
        <v>37</v>
      </c>
      <c r="C16" s="24"/>
      <c r="D16" s="24"/>
      <c r="E16" s="24"/>
      <c r="F16" s="24"/>
      <c r="G16" s="24"/>
      <c r="H16" s="24"/>
      <c r="I16" s="24"/>
      <c r="J16" s="24"/>
      <c r="K16" s="24"/>
      <c r="L16" s="23"/>
      <c r="M16" s="25"/>
    </row>
    <row r="17" spans="1:26" s="16" customFormat="1" ht="23.25" customHeight="1" x14ac:dyDescent="0.3">
      <c r="A17" s="20" t="s">
        <v>31</v>
      </c>
      <c r="B17" s="26">
        <v>100</v>
      </c>
      <c r="C17" s="26">
        <f>C7/$B7*100</f>
        <v>29.649025354694636</v>
      </c>
      <c r="D17" s="26">
        <f t="shared" ref="D17:M17" si="0">D7/$B7*100</f>
        <v>0.15872685102220674</v>
      </c>
      <c r="E17" s="26">
        <f t="shared" si="0"/>
        <v>16.784227673861533</v>
      </c>
      <c r="F17" s="26">
        <f t="shared" si="0"/>
        <v>0.3047695709955392</v>
      </c>
      <c r="G17" s="26">
        <f t="shared" si="0"/>
        <v>0.2446602700252114</v>
      </c>
      <c r="H17" s="26">
        <f>H7/$B7*100</f>
        <v>6.1601181619535321</v>
      </c>
      <c r="I17" s="26">
        <f t="shared" si="0"/>
        <v>17.028740633485707</v>
      </c>
      <c r="J17" s="26">
        <f t="shared" si="0"/>
        <v>3.5425512115505078</v>
      </c>
      <c r="K17" s="26">
        <f t="shared" si="0"/>
        <v>7.455932035842153</v>
      </c>
      <c r="L17" s="26">
        <f t="shared" si="0"/>
        <v>0.53458819876161257</v>
      </c>
      <c r="M17" s="26">
        <f t="shared" si="0"/>
        <v>1.4279492878464723</v>
      </c>
      <c r="N17" s="27"/>
      <c r="O17" s="27">
        <f>SUM(C17:M17)</f>
        <v>83.291289250039114</v>
      </c>
      <c r="P17" s="27">
        <v>16.70267736258684</v>
      </c>
      <c r="Q17" s="27">
        <f>SUM(O17:P17)</f>
        <v>99.993966612625954</v>
      </c>
      <c r="R17" s="27"/>
      <c r="S17" s="27"/>
      <c r="T17" s="27"/>
      <c r="U17" s="27"/>
      <c r="V17" s="27"/>
      <c r="W17" s="27"/>
      <c r="X17" s="27"/>
      <c r="Y17" s="27"/>
      <c r="Z17" s="27"/>
    </row>
    <row r="18" spans="1:26" s="18" customFormat="1" ht="23.25" customHeight="1" x14ac:dyDescent="0.3">
      <c r="A18" s="1" t="s">
        <v>32</v>
      </c>
      <c r="B18" s="28">
        <v>100</v>
      </c>
      <c r="C18" s="28">
        <f t="shared" ref="C18:M25" si="1">C8/$B8*100</f>
        <v>32.127305365490734</v>
      </c>
      <c r="D18" s="28">
        <f t="shared" si="1"/>
        <v>0.24738660243900676</v>
      </c>
      <c r="E18" s="28">
        <f t="shared" si="1"/>
        <v>15.664292270072263</v>
      </c>
      <c r="F18" s="28">
        <f t="shared" si="1"/>
        <v>0.41020293673763542</v>
      </c>
      <c r="G18" s="28">
        <f t="shared" si="1"/>
        <v>0.30023766607157576</v>
      </c>
      <c r="H18" s="28">
        <f t="shared" si="1"/>
        <v>9.5739462525087866</v>
      </c>
      <c r="I18" s="28">
        <f t="shared" si="1"/>
        <v>15.575735330656999</v>
      </c>
      <c r="J18" s="28">
        <f t="shared" si="1"/>
        <v>5.3759102261015572</v>
      </c>
      <c r="K18" s="28">
        <f t="shared" si="1"/>
        <v>4.7686582919428506</v>
      </c>
      <c r="L18" s="28">
        <f t="shared" si="1"/>
        <v>0.6075172945332169</v>
      </c>
      <c r="M18" s="28">
        <f t="shared" si="1"/>
        <v>1.1627555603603574</v>
      </c>
      <c r="N18" s="27"/>
      <c r="O18" s="27">
        <f t="shared" ref="O18:O25" si="2">SUM(C18:M18)</f>
        <v>85.81394779691496</v>
      </c>
      <c r="P18" s="27">
        <v>14.175018527524005</v>
      </c>
      <c r="Q18" s="27">
        <f t="shared" ref="Q18:Q25" si="3">SUM(O18:P18)</f>
        <v>99.988966324438962</v>
      </c>
      <c r="R18" s="29"/>
      <c r="S18" s="29"/>
      <c r="T18" s="29"/>
      <c r="U18" s="29"/>
      <c r="V18" s="29"/>
      <c r="W18" s="29"/>
      <c r="X18" s="29"/>
      <c r="Y18" s="29"/>
      <c r="Z18" s="29"/>
    </row>
    <row r="19" spans="1:26" s="18" customFormat="1" ht="23.25" customHeight="1" x14ac:dyDescent="0.3">
      <c r="A19" s="1" t="s">
        <v>33</v>
      </c>
      <c r="B19" s="28">
        <v>100</v>
      </c>
      <c r="C19" s="28">
        <f t="shared" si="1"/>
        <v>26.718106104722594</v>
      </c>
      <c r="D19" s="28">
        <f t="shared" si="1"/>
        <v>5.3874004221602011E-2</v>
      </c>
      <c r="E19" s="28">
        <f t="shared" si="1"/>
        <v>18.108710854167619</v>
      </c>
      <c r="F19" s="28">
        <f t="shared" si="1"/>
        <v>0.18007959305750446</v>
      </c>
      <c r="G19" s="28">
        <f t="shared" si="1"/>
        <v>0.1789320221706967</v>
      </c>
      <c r="H19" s="28">
        <f t="shared" si="1"/>
        <v>2.1227800188224548</v>
      </c>
      <c r="I19" s="28">
        <f t="shared" si="1"/>
        <v>18.747126427039969</v>
      </c>
      <c r="J19" s="28">
        <f t="shared" si="1"/>
        <v>1.374342946921884</v>
      </c>
      <c r="K19" s="28">
        <f t="shared" si="1"/>
        <v>10.634016190286447</v>
      </c>
      <c r="L19" s="28">
        <f t="shared" si="1"/>
        <v>0.44833915133189967</v>
      </c>
      <c r="M19" s="28">
        <f t="shared" si="1"/>
        <v>1.7415786561480513</v>
      </c>
      <c r="N19" s="27"/>
      <c r="O19" s="27">
        <f t="shared" si="2"/>
        <v>80.307885968890716</v>
      </c>
      <c r="P19" s="27">
        <v>19.691993965427024</v>
      </c>
      <c r="Q19" s="27">
        <f t="shared" si="3"/>
        <v>99.999879934317732</v>
      </c>
      <c r="R19" s="29"/>
      <c r="S19" s="29"/>
      <c r="T19" s="29"/>
      <c r="U19" s="29"/>
      <c r="V19" s="29"/>
      <c r="W19" s="29"/>
      <c r="X19" s="29"/>
      <c r="Y19" s="29"/>
      <c r="Z19" s="29"/>
    </row>
    <row r="20" spans="1:26" s="16" customFormat="1" ht="23.25" customHeight="1" x14ac:dyDescent="0.3">
      <c r="A20" s="19" t="s">
        <v>38</v>
      </c>
      <c r="B20" s="26">
        <v>100</v>
      </c>
      <c r="C20" s="26">
        <f t="shared" si="1"/>
        <v>45.874975280239546</v>
      </c>
      <c r="D20" s="26">
        <f t="shared" si="1"/>
        <v>9.7074259740483379E-2</v>
      </c>
      <c r="E20" s="26">
        <f t="shared" si="1"/>
        <v>9.5210165826879756</v>
      </c>
      <c r="F20" s="26">
        <f t="shared" si="1"/>
        <v>0.32162351263253047</v>
      </c>
      <c r="G20" s="26">
        <f t="shared" si="1"/>
        <v>0.14029718175624861</v>
      </c>
      <c r="H20" s="26">
        <f t="shared" si="1"/>
        <v>7.3191772000536091</v>
      </c>
      <c r="I20" s="26">
        <f t="shared" si="1"/>
        <v>14.570115747552961</v>
      </c>
      <c r="J20" s="26">
        <f t="shared" si="1"/>
        <v>1.4028132105419304</v>
      </c>
      <c r="K20" s="26">
        <f t="shared" si="1"/>
        <v>5.3546947508460034</v>
      </c>
      <c r="L20" s="26">
        <f t="shared" si="1"/>
        <v>0.17443227056052121</v>
      </c>
      <c r="M20" s="26">
        <f t="shared" si="1"/>
        <v>0.67470935669818222</v>
      </c>
      <c r="N20" s="27"/>
      <c r="O20" s="27">
        <f t="shared" si="2"/>
        <v>85.450929353310002</v>
      </c>
      <c r="P20" s="27">
        <v>14.549070973939704</v>
      </c>
      <c r="Q20" s="27">
        <f t="shared" si="3"/>
        <v>100.00000032724971</v>
      </c>
      <c r="R20" s="27"/>
      <c r="S20" s="27"/>
      <c r="T20" s="27"/>
      <c r="U20" s="27"/>
      <c r="V20" s="27"/>
      <c r="W20" s="27"/>
      <c r="X20" s="27"/>
      <c r="Y20" s="27"/>
      <c r="Z20" s="27"/>
    </row>
    <row r="21" spans="1:26" s="18" customFormat="1" ht="23.25" customHeight="1" x14ac:dyDescent="0.3">
      <c r="A21" s="1" t="s">
        <v>32</v>
      </c>
      <c r="B21" s="28">
        <v>100</v>
      </c>
      <c r="C21" s="28">
        <f t="shared" si="1"/>
        <v>48.269657114336873</v>
      </c>
      <c r="D21" s="28">
        <f t="shared" si="1"/>
        <v>0.13333070290682919</v>
      </c>
      <c r="E21" s="28">
        <f t="shared" si="1"/>
        <v>7.4895468437504302</v>
      </c>
      <c r="F21" s="28">
        <f t="shared" si="1"/>
        <v>0.37313352986282544</v>
      </c>
      <c r="G21" s="28">
        <f t="shared" si="1"/>
        <v>0.18743317390283357</v>
      </c>
      <c r="H21" s="28">
        <f t="shared" si="1"/>
        <v>11.37614394024156</v>
      </c>
      <c r="I21" s="28">
        <f t="shared" si="1"/>
        <v>13.115886008394973</v>
      </c>
      <c r="J21" s="28">
        <f t="shared" si="1"/>
        <v>2.2552044876240767</v>
      </c>
      <c r="K21" s="28">
        <f t="shared" si="1"/>
        <v>3.043726379387699</v>
      </c>
      <c r="L21" s="28">
        <f t="shared" si="1"/>
        <v>0.18949651560267272</v>
      </c>
      <c r="M21" s="28">
        <f t="shared" si="1"/>
        <v>0.39856916920687896</v>
      </c>
      <c r="N21" s="27"/>
      <c r="O21" s="27">
        <f t="shared" si="2"/>
        <v>86.832127865217643</v>
      </c>
      <c r="P21" s="27">
        <v>13.167872333295126</v>
      </c>
      <c r="Q21" s="27">
        <f t="shared" si="3"/>
        <v>100.00000019851277</v>
      </c>
      <c r="R21" s="29"/>
      <c r="S21" s="29"/>
      <c r="T21" s="29"/>
      <c r="U21" s="29"/>
      <c r="V21" s="29"/>
      <c r="W21" s="29"/>
      <c r="X21" s="29"/>
      <c r="Y21" s="29"/>
      <c r="Z21" s="29"/>
    </row>
    <row r="22" spans="1:26" s="18" customFormat="1" ht="23.25" customHeight="1" x14ac:dyDescent="0.3">
      <c r="A22" s="1" t="s">
        <v>33</v>
      </c>
      <c r="B22" s="28">
        <v>100</v>
      </c>
      <c r="C22" s="28">
        <f t="shared" si="1"/>
        <v>42.95402062013185</v>
      </c>
      <c r="D22" s="28">
        <f t="shared" si="1"/>
        <v>5.2849831302080326E-2</v>
      </c>
      <c r="E22" s="28">
        <f t="shared" si="1"/>
        <v>11.99893720171376</v>
      </c>
      <c r="F22" s="28">
        <f t="shared" si="1"/>
        <v>0.25879327138656666</v>
      </c>
      <c r="G22" s="28">
        <f t="shared" si="1"/>
        <v>8.2802233837730305E-2</v>
      </c>
      <c r="H22" s="28">
        <f t="shared" si="1"/>
        <v>2.3706210707508708</v>
      </c>
      <c r="I22" s="28">
        <f t="shared" si="1"/>
        <v>16.34393781656625</v>
      </c>
      <c r="J22" s="28">
        <f t="shared" si="1"/>
        <v>0.36309385249571935</v>
      </c>
      <c r="K22" s="28">
        <f t="shared" si="1"/>
        <v>8.1735386980602343</v>
      </c>
      <c r="L22" s="28">
        <f t="shared" si="1"/>
        <v>0.15605739512697106</v>
      </c>
      <c r="M22" s="28">
        <f t="shared" si="1"/>
        <v>1.0115361630301383</v>
      </c>
      <c r="N22" s="27"/>
      <c r="O22" s="27">
        <f t="shared" si="2"/>
        <v>83.766188154402187</v>
      </c>
      <c r="P22" s="27">
        <v>16.23381184559782</v>
      </c>
      <c r="Q22" s="27">
        <f t="shared" si="3"/>
        <v>100</v>
      </c>
      <c r="R22" s="29"/>
      <c r="S22" s="29"/>
      <c r="T22" s="29"/>
      <c r="U22" s="29"/>
      <c r="V22" s="29"/>
      <c r="W22" s="29"/>
      <c r="X22" s="29"/>
      <c r="Y22" s="29"/>
      <c r="Z22" s="29"/>
    </row>
    <row r="23" spans="1:26" s="16" customFormat="1" ht="23.25" customHeight="1" x14ac:dyDescent="0.3">
      <c r="A23" s="20" t="s">
        <v>39</v>
      </c>
      <c r="B23" s="30">
        <v>100</v>
      </c>
      <c r="C23" s="26">
        <f t="shared" si="1"/>
        <v>49.84857516639552</v>
      </c>
      <c r="D23" s="31" t="s">
        <v>36</v>
      </c>
      <c r="E23" s="26">
        <f t="shared" si="1"/>
        <v>10.673411139477478</v>
      </c>
      <c r="F23" s="26">
        <f t="shared" si="1"/>
        <v>4.8395513282667661E-2</v>
      </c>
      <c r="G23" s="26">
        <f t="shared" si="1"/>
        <v>0.33750875005988518</v>
      </c>
      <c r="H23" s="26">
        <f t="shared" si="1"/>
        <v>7.0659618174508569</v>
      </c>
      <c r="I23" s="26">
        <f t="shared" si="1"/>
        <v>13.75177517228291</v>
      </c>
      <c r="J23" s="26">
        <f t="shared" si="1"/>
        <v>0.9630512196570975</v>
      </c>
      <c r="K23" s="26">
        <f t="shared" si="1"/>
        <v>3.469865702694324</v>
      </c>
      <c r="L23" s="26">
        <f t="shared" si="1"/>
        <v>0.21797475645189437</v>
      </c>
      <c r="M23" s="26">
        <f t="shared" si="1"/>
        <v>0.48947456070105944</v>
      </c>
      <c r="N23" s="27"/>
      <c r="O23" s="27">
        <f t="shared" si="2"/>
        <v>86.865993798453687</v>
      </c>
      <c r="P23" s="27">
        <v>13.134008638379807</v>
      </c>
      <c r="Q23" s="27">
        <f t="shared" si="3"/>
        <v>100.0000024368335</v>
      </c>
      <c r="R23" s="27"/>
      <c r="S23" s="27"/>
      <c r="T23" s="27"/>
      <c r="U23" s="27"/>
      <c r="V23" s="27"/>
      <c r="W23" s="27"/>
      <c r="X23" s="27"/>
      <c r="Y23" s="27"/>
      <c r="Z23" s="27"/>
    </row>
    <row r="24" spans="1:26" s="18" customFormat="1" ht="23.25" customHeight="1" x14ac:dyDescent="0.3">
      <c r="A24" s="1" t="s">
        <v>32</v>
      </c>
      <c r="B24" s="32">
        <v>100</v>
      </c>
      <c r="C24" s="28">
        <f t="shared" si="1"/>
        <v>53.452914965223499</v>
      </c>
      <c r="D24" s="33" t="s">
        <v>36</v>
      </c>
      <c r="E24" s="28">
        <f t="shared" si="1"/>
        <v>7.7536913858791898</v>
      </c>
      <c r="F24" s="28">
        <f t="shared" si="1"/>
        <v>8.6009595223513854E-2</v>
      </c>
      <c r="G24" s="28">
        <f t="shared" si="1"/>
        <v>0.49033697788527003</v>
      </c>
      <c r="H24" s="28">
        <f t="shared" si="1"/>
        <v>10.401977060036993</v>
      </c>
      <c r="I24" s="28">
        <f t="shared" si="1"/>
        <v>11.239271374867709</v>
      </c>
      <c r="J24" s="28">
        <f t="shared" si="1"/>
        <v>1.7115562985852979</v>
      </c>
      <c r="K24" s="28">
        <f t="shared" si="1"/>
        <v>2.8064030116004246</v>
      </c>
      <c r="L24" s="28">
        <f t="shared" si="1"/>
        <v>0.28086506943759032</v>
      </c>
      <c r="M24" s="28">
        <f t="shared" si="1"/>
        <v>0.30650337778216247</v>
      </c>
      <c r="N24" s="27"/>
      <c r="O24" s="27">
        <f t="shared" si="2"/>
        <v>88.529529116521658</v>
      </c>
      <c r="P24" s="27">
        <v>11.470479545069006</v>
      </c>
      <c r="Q24" s="27">
        <f t="shared" si="3"/>
        <v>100.00000866159067</v>
      </c>
      <c r="R24" s="29"/>
      <c r="S24" s="29"/>
      <c r="T24" s="29"/>
      <c r="U24" s="29"/>
      <c r="V24" s="29"/>
      <c r="W24" s="29"/>
      <c r="X24" s="29"/>
      <c r="Y24" s="29"/>
      <c r="Z24" s="29"/>
    </row>
    <row r="25" spans="1:26" s="18" customFormat="1" ht="23.25" customHeight="1" x14ac:dyDescent="0.3">
      <c r="A25" s="34" t="s">
        <v>33</v>
      </c>
      <c r="B25" s="35">
        <v>100</v>
      </c>
      <c r="C25" s="36">
        <f t="shared" si="1"/>
        <v>45.211113194473661</v>
      </c>
      <c r="D25" s="37" t="s">
        <v>36</v>
      </c>
      <c r="E25" s="36">
        <f t="shared" si="1"/>
        <v>14.43001847444183</v>
      </c>
      <c r="F25" s="37" t="s">
        <v>36</v>
      </c>
      <c r="G25" s="36">
        <f t="shared" si="1"/>
        <v>0.14087493240293394</v>
      </c>
      <c r="H25" s="36">
        <f t="shared" si="1"/>
        <v>2.7737350328742538</v>
      </c>
      <c r="I25" s="36">
        <f t="shared" si="1"/>
        <v>16.984445082764445</v>
      </c>
      <c r="J25" s="37" t="s">
        <v>36</v>
      </c>
      <c r="K25" s="36">
        <f t="shared" si="1"/>
        <v>4.3234985928944587</v>
      </c>
      <c r="L25" s="36">
        <f t="shared" si="1"/>
        <v>0.13705801409362259</v>
      </c>
      <c r="M25" s="36">
        <f t="shared" si="1"/>
        <v>0.72489686658867525</v>
      </c>
      <c r="N25" s="27"/>
      <c r="O25" s="27">
        <f t="shared" si="2"/>
        <v>84.725640190533881</v>
      </c>
      <c r="P25" s="27">
        <v>15.274359809466127</v>
      </c>
      <c r="Q25" s="27">
        <f t="shared" si="3"/>
        <v>100</v>
      </c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23.25" customHeight="1" x14ac:dyDescent="0.3">
      <c r="A26" s="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23.25" customHeight="1" x14ac:dyDescent="0.35">
      <c r="A27" s="1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0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0" zoomScaleNormal="100" workbookViewId="0">
      <selection activeCell="X26" sqref="X26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40</v>
      </c>
      <c r="L1" s="2" t="s">
        <v>0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1</v>
      </c>
      <c r="D3" s="4" t="s">
        <v>41</v>
      </c>
      <c r="E3" s="4" t="s">
        <v>2</v>
      </c>
      <c r="F3" s="4" t="s">
        <v>3</v>
      </c>
      <c r="G3" s="4" t="s">
        <v>4</v>
      </c>
      <c r="H3" s="4" t="s">
        <v>42</v>
      </c>
      <c r="I3" s="4" t="s">
        <v>7</v>
      </c>
      <c r="J3" s="4" t="s">
        <v>43</v>
      </c>
      <c r="K3" s="4" t="s">
        <v>8</v>
      </c>
      <c r="L3" s="4"/>
      <c r="M3" s="4" t="s">
        <v>9</v>
      </c>
      <c r="N3" s="4" t="s">
        <v>9</v>
      </c>
      <c r="O3" s="4" t="s">
        <v>44</v>
      </c>
      <c r="P3" s="4" t="s">
        <v>44</v>
      </c>
      <c r="Q3" s="4" t="s">
        <v>45</v>
      </c>
      <c r="R3" s="4" t="s">
        <v>46</v>
      </c>
      <c r="S3" s="4" t="s">
        <v>47</v>
      </c>
      <c r="T3" s="4" t="s">
        <v>9</v>
      </c>
      <c r="U3" s="4" t="s">
        <v>48</v>
      </c>
      <c r="V3" s="4" t="s">
        <v>49</v>
      </c>
      <c r="W3" s="4" t="s">
        <v>50</v>
      </c>
    </row>
    <row r="4" spans="1:24" s="5" customFormat="1" ht="23.25" customHeight="1" x14ac:dyDescent="0.3">
      <c r="A4" s="6" t="s">
        <v>12</v>
      </c>
      <c r="B4" s="6" t="s">
        <v>13</v>
      </c>
      <c r="C4" s="6" t="s">
        <v>14</v>
      </c>
      <c r="D4" s="6"/>
      <c r="E4" s="6" t="s">
        <v>15</v>
      </c>
      <c r="F4" s="6"/>
      <c r="G4" s="6" t="s">
        <v>16</v>
      </c>
      <c r="H4" s="6"/>
      <c r="I4" s="6" t="s">
        <v>19</v>
      </c>
      <c r="J4" s="6" t="s">
        <v>51</v>
      </c>
      <c r="K4" s="6" t="s">
        <v>20</v>
      </c>
      <c r="L4" s="6" t="s">
        <v>12</v>
      </c>
      <c r="M4" s="6" t="s">
        <v>52</v>
      </c>
      <c r="N4" s="6" t="s">
        <v>53</v>
      </c>
      <c r="O4" s="6" t="s">
        <v>22</v>
      </c>
      <c r="P4" s="6" t="s">
        <v>54</v>
      </c>
      <c r="Q4" s="6"/>
      <c r="R4" s="6" t="s">
        <v>55</v>
      </c>
      <c r="S4" s="6" t="s">
        <v>56</v>
      </c>
      <c r="T4" s="6" t="s">
        <v>57</v>
      </c>
      <c r="U4" s="6" t="s">
        <v>58</v>
      </c>
      <c r="V4" s="6" t="s">
        <v>59</v>
      </c>
      <c r="W4" s="6"/>
    </row>
    <row r="5" spans="1:24" s="5" customFormat="1" ht="23.25" customHeight="1" x14ac:dyDescent="0.3">
      <c r="A5" s="7"/>
      <c r="B5" s="7"/>
      <c r="C5" s="7" t="s">
        <v>24</v>
      </c>
      <c r="D5" s="7"/>
      <c r="E5" s="7" t="s">
        <v>25</v>
      </c>
      <c r="F5" s="7"/>
      <c r="G5" s="7" t="s">
        <v>60</v>
      </c>
      <c r="H5" s="7"/>
      <c r="I5" s="7"/>
      <c r="J5" s="7"/>
      <c r="K5" s="7" t="s">
        <v>61</v>
      </c>
      <c r="L5" s="7"/>
      <c r="M5" s="7" t="s">
        <v>62</v>
      </c>
      <c r="N5" s="7" t="s">
        <v>63</v>
      </c>
      <c r="O5" s="7" t="s">
        <v>64</v>
      </c>
      <c r="P5" s="7" t="s">
        <v>65</v>
      </c>
      <c r="Q5" s="7"/>
      <c r="R5" s="7"/>
      <c r="S5" s="7" t="s">
        <v>66</v>
      </c>
      <c r="T5" s="7" t="s">
        <v>67</v>
      </c>
      <c r="U5" s="7" t="s">
        <v>68</v>
      </c>
      <c r="V5" s="7" t="s">
        <v>69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70</v>
      </c>
      <c r="G6" s="6"/>
      <c r="H6" s="6"/>
      <c r="I6" s="6"/>
      <c r="J6" s="6"/>
      <c r="K6" s="6"/>
      <c r="L6" s="6"/>
      <c r="M6" s="41" t="s">
        <v>70</v>
      </c>
      <c r="N6" s="41"/>
      <c r="O6" s="41"/>
      <c r="P6" s="41"/>
      <c r="Q6" s="41"/>
      <c r="R6" s="41"/>
      <c r="S6" s="41"/>
      <c r="T6" s="41"/>
      <c r="U6" s="41"/>
    </row>
    <row r="7" spans="1:24" s="8" customFormat="1" ht="23.25" customHeight="1" x14ac:dyDescent="0.3">
      <c r="A7" s="20" t="s">
        <v>31</v>
      </c>
      <c r="B7" s="42">
        <v>38508495</v>
      </c>
      <c r="C7" s="42">
        <v>15458902</v>
      </c>
      <c r="D7" s="42">
        <v>434376</v>
      </c>
      <c r="E7" s="42">
        <v>34922</v>
      </c>
      <c r="F7" s="42">
        <v>5163473</v>
      </c>
      <c r="G7" s="42">
        <v>115115</v>
      </c>
      <c r="H7" s="42">
        <v>2010264</v>
      </c>
      <c r="I7" s="42">
        <v>6110646</v>
      </c>
      <c r="J7" s="42">
        <v>2536730</v>
      </c>
      <c r="K7" s="42">
        <v>1067676</v>
      </c>
      <c r="L7" s="8" t="s">
        <v>31</v>
      </c>
      <c r="M7" s="9">
        <v>212136.09</v>
      </c>
      <c r="N7" s="9">
        <v>408371.39</v>
      </c>
      <c r="O7" s="9">
        <v>601150.27</v>
      </c>
      <c r="P7" s="9">
        <v>1660195.71</v>
      </c>
      <c r="Q7" s="9">
        <v>1177573.67</v>
      </c>
      <c r="R7" s="9">
        <v>655025.93000000005</v>
      </c>
      <c r="S7" s="9">
        <v>283453.77</v>
      </c>
      <c r="T7" s="9">
        <v>1008300.91</v>
      </c>
      <c r="U7" s="9">
        <v>220470.77</v>
      </c>
      <c r="V7" s="9">
        <v>2274.75</v>
      </c>
      <c r="W7" s="9">
        <v>70681.990000000005</v>
      </c>
      <c r="X7" s="43"/>
    </row>
    <row r="8" spans="1:24" ht="23.25" customHeight="1" x14ac:dyDescent="0.3">
      <c r="A8" s="1" t="s">
        <v>32</v>
      </c>
      <c r="B8" s="44">
        <v>20811127</v>
      </c>
      <c r="C8" s="44">
        <v>8652594</v>
      </c>
      <c r="D8" s="44">
        <v>341765</v>
      </c>
      <c r="E8" s="44">
        <v>29757</v>
      </c>
      <c r="F8" s="44">
        <v>2536936</v>
      </c>
      <c r="G8" s="44">
        <v>94686</v>
      </c>
      <c r="H8" s="44">
        <v>1702211</v>
      </c>
      <c r="I8" s="44">
        <v>3121558</v>
      </c>
      <c r="J8" s="44">
        <v>893857</v>
      </c>
      <c r="K8" s="44">
        <v>890304</v>
      </c>
      <c r="L8" s="13" t="s">
        <v>32</v>
      </c>
      <c r="M8" s="14">
        <v>98940.479999999996</v>
      </c>
      <c r="N8" s="14">
        <v>202698.58</v>
      </c>
      <c r="O8" s="14">
        <v>339869.46</v>
      </c>
      <c r="P8" s="14">
        <v>1001045.22</v>
      </c>
      <c r="Q8" s="14">
        <v>355393.74</v>
      </c>
      <c r="R8" s="14">
        <v>139271.1</v>
      </c>
      <c r="S8" s="14">
        <v>159386.56</v>
      </c>
      <c r="T8" s="14">
        <v>510216.58</v>
      </c>
      <c r="U8" s="14">
        <v>47865.03</v>
      </c>
      <c r="V8" s="14">
        <v>2254.02</v>
      </c>
      <c r="W8" s="14">
        <v>41102.629999999997</v>
      </c>
      <c r="X8" s="43"/>
    </row>
    <row r="9" spans="1:24" ht="23.25" customHeight="1" x14ac:dyDescent="0.3">
      <c r="A9" s="1" t="s">
        <v>33</v>
      </c>
      <c r="B9" s="44">
        <v>17697368</v>
      </c>
      <c r="C9" s="44">
        <v>6806308</v>
      </c>
      <c r="D9" s="44">
        <v>92612</v>
      </c>
      <c r="E9" s="44">
        <v>5165</v>
      </c>
      <c r="F9" s="44">
        <v>2626537</v>
      </c>
      <c r="G9" s="44">
        <v>20429</v>
      </c>
      <c r="H9" s="44">
        <v>308053</v>
      </c>
      <c r="I9" s="44">
        <v>2989088</v>
      </c>
      <c r="J9" s="44">
        <v>1642872</v>
      </c>
      <c r="K9" s="44">
        <v>177373</v>
      </c>
      <c r="L9" s="13" t="s">
        <v>33</v>
      </c>
      <c r="M9" s="14">
        <v>113195.62</v>
      </c>
      <c r="N9" s="14">
        <v>205672.81</v>
      </c>
      <c r="O9" s="14">
        <v>261280.8</v>
      </c>
      <c r="P9" s="14">
        <v>659150.49</v>
      </c>
      <c r="Q9" s="14">
        <v>822179.93</v>
      </c>
      <c r="R9" s="14">
        <v>515754.83</v>
      </c>
      <c r="S9" s="14">
        <v>124067.21</v>
      </c>
      <c r="T9" s="14">
        <v>498084.32</v>
      </c>
      <c r="U9" s="14">
        <v>172605.74</v>
      </c>
      <c r="V9" s="14">
        <v>20.73</v>
      </c>
      <c r="W9" s="14">
        <v>29579.35</v>
      </c>
      <c r="X9" s="43"/>
    </row>
    <row r="10" spans="1:24" s="8" customFormat="1" ht="23.25" customHeight="1" x14ac:dyDescent="0.3">
      <c r="A10" s="19" t="s">
        <v>34</v>
      </c>
      <c r="B10" s="45">
        <v>12912695</v>
      </c>
      <c r="C10" s="45">
        <v>7476564</v>
      </c>
      <c r="D10" s="45">
        <v>60877</v>
      </c>
      <c r="E10" s="45">
        <v>4301</v>
      </c>
      <c r="F10" s="45">
        <v>950167</v>
      </c>
      <c r="G10" s="45">
        <v>27876</v>
      </c>
      <c r="H10" s="45">
        <v>575775</v>
      </c>
      <c r="I10" s="45">
        <v>1581967</v>
      </c>
      <c r="J10" s="45">
        <v>509688</v>
      </c>
      <c r="K10" s="45">
        <v>144597</v>
      </c>
      <c r="L10" s="19" t="s">
        <v>34</v>
      </c>
      <c r="M10" s="9">
        <v>6685.17</v>
      </c>
      <c r="N10" s="9">
        <v>28008.58</v>
      </c>
      <c r="O10" s="9">
        <v>26049.31</v>
      </c>
      <c r="P10" s="9">
        <v>455629.21</v>
      </c>
      <c r="Q10" s="9">
        <v>312838.26</v>
      </c>
      <c r="R10" s="9">
        <v>156916.04</v>
      </c>
      <c r="S10" s="9">
        <v>65023.38</v>
      </c>
      <c r="T10" s="9">
        <v>251613.87</v>
      </c>
      <c r="U10" s="9">
        <v>30994.87</v>
      </c>
      <c r="V10" s="9" t="s">
        <v>36</v>
      </c>
      <c r="W10" s="9" t="s">
        <v>36</v>
      </c>
      <c r="X10" s="43"/>
    </row>
    <row r="11" spans="1:24" ht="23.25" customHeight="1" x14ac:dyDescent="0.3">
      <c r="A11" s="1" t="s">
        <v>32</v>
      </c>
      <c r="B11" s="46">
        <v>7113004</v>
      </c>
      <c r="C11" s="46">
        <v>4135870</v>
      </c>
      <c r="D11" s="46">
        <v>50630</v>
      </c>
      <c r="E11" s="46">
        <v>3558</v>
      </c>
      <c r="F11" s="46">
        <v>452890</v>
      </c>
      <c r="G11" s="46">
        <v>23860</v>
      </c>
      <c r="H11" s="46">
        <v>513317</v>
      </c>
      <c r="I11" s="46">
        <v>843565</v>
      </c>
      <c r="J11" s="46">
        <v>174164</v>
      </c>
      <c r="K11" s="46">
        <v>129471</v>
      </c>
      <c r="L11" s="13" t="s">
        <v>32</v>
      </c>
      <c r="M11" s="14">
        <v>1785.66</v>
      </c>
      <c r="N11" s="14">
        <v>11246.62</v>
      </c>
      <c r="O11" s="14">
        <v>14357.46</v>
      </c>
      <c r="P11" s="14">
        <v>294431.46000000002</v>
      </c>
      <c r="Q11" s="14">
        <v>104884.4</v>
      </c>
      <c r="R11" s="14">
        <v>37221.56</v>
      </c>
      <c r="S11" s="14">
        <v>39712.07</v>
      </c>
      <c r="T11" s="14">
        <v>155862</v>
      </c>
      <c r="U11" s="14">
        <v>3824.99</v>
      </c>
      <c r="V11" s="14" t="s">
        <v>36</v>
      </c>
      <c r="W11" s="14" t="s">
        <v>36</v>
      </c>
      <c r="X11" s="43"/>
    </row>
    <row r="12" spans="1:24" ht="23.25" customHeight="1" x14ac:dyDescent="0.3">
      <c r="A12" s="1" t="s">
        <v>33</v>
      </c>
      <c r="B12" s="46">
        <v>5799691</v>
      </c>
      <c r="C12" s="46">
        <v>3340694</v>
      </c>
      <c r="D12" s="46">
        <v>10247</v>
      </c>
      <c r="E12" s="46">
        <v>743</v>
      </c>
      <c r="F12" s="46">
        <v>497277</v>
      </c>
      <c r="G12" s="46">
        <v>4016</v>
      </c>
      <c r="H12" s="46">
        <v>62458</v>
      </c>
      <c r="I12" s="46">
        <v>738402</v>
      </c>
      <c r="J12" s="46">
        <v>335524</v>
      </c>
      <c r="K12" s="46">
        <v>15126</v>
      </c>
      <c r="L12" s="13" t="s">
        <v>33</v>
      </c>
      <c r="M12" s="14">
        <v>4899.51</v>
      </c>
      <c r="N12" s="14">
        <v>16761.96</v>
      </c>
      <c r="O12" s="14">
        <v>11691.84</v>
      </c>
      <c r="P12" s="14">
        <v>161197.75</v>
      </c>
      <c r="Q12" s="14">
        <v>207953.86</v>
      </c>
      <c r="R12" s="14">
        <v>119694.48</v>
      </c>
      <c r="S12" s="14">
        <v>25311.31</v>
      </c>
      <c r="T12" s="14">
        <v>95751.87</v>
      </c>
      <c r="U12" s="14">
        <v>27169.88</v>
      </c>
      <c r="V12" s="14" t="s">
        <v>36</v>
      </c>
      <c r="W12" s="14" t="s">
        <v>36</v>
      </c>
      <c r="X12" s="43"/>
    </row>
    <row r="13" spans="1:24" s="8" customFormat="1" ht="23.25" customHeight="1" x14ac:dyDescent="0.3">
      <c r="A13" s="20" t="s">
        <v>35</v>
      </c>
      <c r="B13" s="45">
        <v>588208</v>
      </c>
      <c r="C13" s="45">
        <v>383842</v>
      </c>
      <c r="D13" s="45">
        <v>4536</v>
      </c>
      <c r="E13" s="45">
        <v>116</v>
      </c>
      <c r="F13" s="45">
        <v>20204</v>
      </c>
      <c r="G13" s="45">
        <v>857</v>
      </c>
      <c r="H13" s="45">
        <v>21083</v>
      </c>
      <c r="I13" s="45">
        <v>64286</v>
      </c>
      <c r="J13" s="45">
        <v>14560</v>
      </c>
      <c r="K13" s="45">
        <v>3879</v>
      </c>
      <c r="L13" s="8" t="s">
        <v>35</v>
      </c>
      <c r="M13" s="47" t="s">
        <v>36</v>
      </c>
      <c r="N13" s="47">
        <v>904.26</v>
      </c>
      <c r="O13" s="47" t="s">
        <v>36</v>
      </c>
      <c r="P13" s="47">
        <v>23485.279999999999</v>
      </c>
      <c r="Q13" s="47">
        <v>15236.2</v>
      </c>
      <c r="R13" s="47">
        <v>5328.99</v>
      </c>
      <c r="S13" s="47">
        <v>2977.44</v>
      </c>
      <c r="T13" s="47">
        <v>4403.88</v>
      </c>
      <c r="U13" s="47">
        <v>1561.8</v>
      </c>
      <c r="V13" s="47" t="s">
        <v>36</v>
      </c>
      <c r="W13" s="47" t="s">
        <v>36</v>
      </c>
      <c r="X13" s="43"/>
    </row>
    <row r="14" spans="1:24" ht="23.25" customHeight="1" x14ac:dyDescent="0.3">
      <c r="A14" s="1" t="s">
        <v>32</v>
      </c>
      <c r="B14" s="46">
        <v>326349</v>
      </c>
      <c r="C14" s="46">
        <v>212398</v>
      </c>
      <c r="D14" s="46">
        <v>2564</v>
      </c>
      <c r="E14" s="46">
        <v>116</v>
      </c>
      <c r="F14" s="46">
        <v>7678</v>
      </c>
      <c r="G14" s="46">
        <v>579</v>
      </c>
      <c r="H14" s="46">
        <v>20052</v>
      </c>
      <c r="I14" s="46">
        <v>35628</v>
      </c>
      <c r="J14" s="46">
        <v>5927</v>
      </c>
      <c r="K14" s="46">
        <v>3419</v>
      </c>
      <c r="L14" s="13" t="s">
        <v>32</v>
      </c>
      <c r="M14" s="48" t="s">
        <v>36</v>
      </c>
      <c r="N14" s="48">
        <v>420.89</v>
      </c>
      <c r="O14" s="48" t="s">
        <v>36</v>
      </c>
      <c r="P14" s="48">
        <v>16057.61</v>
      </c>
      <c r="Q14" s="48">
        <v>5420.91</v>
      </c>
      <c r="R14" s="48">
        <v>563.04</v>
      </c>
      <c r="S14" s="48">
        <v>1176.5899999999999</v>
      </c>
      <c r="T14" s="48">
        <v>2176.38</v>
      </c>
      <c r="U14" s="48">
        <v>670.43</v>
      </c>
      <c r="V14" s="48" t="s">
        <v>36</v>
      </c>
      <c r="W14" s="48" t="s">
        <v>36</v>
      </c>
      <c r="X14" s="43"/>
    </row>
    <row r="15" spans="1:24" ht="23.25" customHeight="1" x14ac:dyDescent="0.3">
      <c r="A15" s="13" t="s">
        <v>33</v>
      </c>
      <c r="B15" s="46">
        <v>261859</v>
      </c>
      <c r="C15" s="46">
        <v>171445</v>
      </c>
      <c r="D15" s="46">
        <v>1972</v>
      </c>
      <c r="E15" s="46">
        <v>0</v>
      </c>
      <c r="F15" s="46">
        <v>12526</v>
      </c>
      <c r="G15" s="46">
        <v>277</v>
      </c>
      <c r="H15" s="46">
        <v>1031</v>
      </c>
      <c r="I15" s="46">
        <v>28658</v>
      </c>
      <c r="J15" s="46">
        <v>8633</v>
      </c>
      <c r="K15" s="46">
        <v>460</v>
      </c>
      <c r="L15" s="13" t="s">
        <v>33</v>
      </c>
      <c r="M15" s="48" t="s">
        <v>36</v>
      </c>
      <c r="N15" s="48">
        <v>483.37</v>
      </c>
      <c r="O15" s="48" t="s">
        <v>36</v>
      </c>
      <c r="P15" s="48">
        <v>7427.67</v>
      </c>
      <c r="Q15" s="48">
        <v>9815.2800000000007</v>
      </c>
      <c r="R15" s="48">
        <v>4765.95</v>
      </c>
      <c r="S15" s="48">
        <v>1800.85</v>
      </c>
      <c r="T15" s="48">
        <v>2227.5</v>
      </c>
      <c r="U15" s="48">
        <v>891.38</v>
      </c>
      <c r="V15" s="49" t="s">
        <v>36</v>
      </c>
      <c r="W15" s="49" t="s">
        <v>36</v>
      </c>
      <c r="X15" s="43"/>
    </row>
    <row r="16" spans="1:24" ht="23.25" customHeight="1" x14ac:dyDescent="0.3">
      <c r="A16" s="23"/>
      <c r="B16" s="25" t="s">
        <v>37</v>
      </c>
      <c r="C16" s="25"/>
      <c r="D16" s="25"/>
      <c r="E16" s="50"/>
      <c r="F16" s="51"/>
      <c r="G16" s="50"/>
      <c r="H16" s="25"/>
      <c r="I16" s="25"/>
      <c r="J16" s="25"/>
      <c r="K16" s="25"/>
      <c r="L16" s="23"/>
      <c r="M16" s="52" t="s">
        <v>37</v>
      </c>
      <c r="N16" s="52"/>
      <c r="O16" s="52"/>
      <c r="P16" s="52"/>
      <c r="Q16" s="52"/>
      <c r="R16" s="52"/>
      <c r="S16" s="52"/>
      <c r="T16" s="52"/>
      <c r="U16" s="52"/>
    </row>
    <row r="17" spans="1:36" s="8" customFormat="1" ht="23.25" customHeight="1" x14ac:dyDescent="0.3">
      <c r="A17" s="20" t="s">
        <v>31</v>
      </c>
      <c r="B17" s="53">
        <v>100</v>
      </c>
      <c r="C17" s="53">
        <v>40.144134430597717</v>
      </c>
      <c r="D17" s="53">
        <v>1.128000458080743</v>
      </c>
      <c r="E17" s="53">
        <v>9.068648359277609E-2</v>
      </c>
      <c r="F17" s="53">
        <v>13.408659569791029</v>
      </c>
      <c r="G17" s="53">
        <v>0.29893404039809918</v>
      </c>
      <c r="H17" s="53">
        <v>5.2203130763744463</v>
      </c>
      <c r="I17" s="53">
        <v>15.868306460691336</v>
      </c>
      <c r="J17" s="53">
        <v>6.5874555731144522</v>
      </c>
      <c r="K17" s="53">
        <v>2.7725726492297347</v>
      </c>
      <c r="L17" s="8" t="s">
        <v>31</v>
      </c>
      <c r="M17" s="30">
        <f>M7/'[1]ตาราง 4 หน้า 1'!$B7*100</f>
        <v>0.56265488822351606</v>
      </c>
      <c r="N17" s="30">
        <f>N7/'[1]ตาราง 4 หน้า 1'!$B7*100</f>
        <v>1.0831356361575812</v>
      </c>
      <c r="O17" s="30">
        <f>O7/'[1]ตาราง 4 หน้า 1'!$B7*100</f>
        <v>1.5944488180789345</v>
      </c>
      <c r="P17" s="30">
        <f>P7/'[1]ตาราง 4 หน้า 1'!$B7*100</f>
        <v>4.4033866733341354</v>
      </c>
      <c r="Q17" s="30">
        <f>Q7/'[1]ตาราง 4 หน้า 1'!$B7*100</f>
        <v>3.1233138202406083</v>
      </c>
      <c r="R17" s="30">
        <f>R7/'[1]ตาราง 4 หน้า 1'!$B7*100</f>
        <v>1.7373448404166152</v>
      </c>
      <c r="S17" s="30">
        <f>S7/'[1]ตาราง 4 หน้า 1'!$B7*100</f>
        <v>0.75181290121772415</v>
      </c>
      <c r="T17" s="30">
        <f>T7/'[1]ตาราง 4 หน้า 1'!$B7*100</f>
        <v>2.6743466225464965</v>
      </c>
      <c r="U17" s="30">
        <f>U7/'[1]ตาราง 4 หน้า 1'!$B7*100</f>
        <v>0.58476120895271755</v>
      </c>
      <c r="V17" s="31" t="s">
        <v>71</v>
      </c>
      <c r="W17" s="30">
        <f>W7/'[1]ตาราง 4 หน้า 1'!$B7*100</f>
        <v>0.18747195341851394</v>
      </c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</row>
    <row r="18" spans="1:36" ht="23.25" customHeight="1" x14ac:dyDescent="0.3">
      <c r="A18" s="1" t="s">
        <v>32</v>
      </c>
      <c r="B18" s="55">
        <v>100</v>
      </c>
      <c r="C18" s="55">
        <v>41.576768043364495</v>
      </c>
      <c r="D18" s="55">
        <v>1.6422224514799224</v>
      </c>
      <c r="E18" s="55">
        <v>0.14298600935932013</v>
      </c>
      <c r="F18" s="55">
        <v>12.190286475114972</v>
      </c>
      <c r="G18" s="55">
        <v>0.45497776261708456</v>
      </c>
      <c r="H18" s="55">
        <v>8.1793311818240308</v>
      </c>
      <c r="I18" s="55">
        <v>14.999466391224272</v>
      </c>
      <c r="J18" s="55">
        <v>4.2950917554825354</v>
      </c>
      <c r="K18" s="55">
        <v>4.2780191577323032</v>
      </c>
      <c r="L18" s="13" t="s">
        <v>32</v>
      </c>
      <c r="M18" s="32">
        <f>M8/'[1]ตาราง 4 หน้า 1'!$B8*100</f>
        <v>0.48431807465297017</v>
      </c>
      <c r="N18" s="32">
        <f>N8/'[1]ตาราง 4 หน้า 1'!$B8*100</f>
        <v>0.99221861467107353</v>
      </c>
      <c r="O18" s="32">
        <f>O8/'[1]ตาราง 4 หน้า 1'!$B8*100</f>
        <v>1.6636762071555007</v>
      </c>
      <c r="P18" s="32">
        <f>P8/'[1]ตาราง 4 หน้า 1'!$B8*100</f>
        <v>4.9001611230404283</v>
      </c>
      <c r="Q18" s="32">
        <f>Q8/'[1]ตาราง 4 หน้า 1'!$B8*100</f>
        <v>1.7396682520695099</v>
      </c>
      <c r="R18" s="32">
        <f>R8/'[1]ตาราง 4 หน้า 1'!$B8*100</f>
        <v>0.68173826331549314</v>
      </c>
      <c r="S18" s="32">
        <f>S8/'[1]ตาราง 4 หน้า 1'!$B8*100</f>
        <v>0.78020433966724356</v>
      </c>
      <c r="T18" s="32">
        <f>T8/'[1]ตาราง 4 หน้า 1'!$B8*100</f>
        <v>2.4975329782271438</v>
      </c>
      <c r="U18" s="32">
        <f>U8/'[1]ตาราง 4 หน้า 1'!$B8*100</f>
        <v>0.23430146258444123</v>
      </c>
      <c r="V18" s="33" t="s">
        <v>71</v>
      </c>
      <c r="W18" s="32">
        <f>W8/'[1]ตาราง 4 หน้า 1'!$B8*100</f>
        <v>0.20119921214020198</v>
      </c>
      <c r="X18" s="54"/>
      <c r="Y18" s="54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</row>
    <row r="19" spans="1:36" ht="23.25" customHeight="1" x14ac:dyDescent="0.3">
      <c r="A19" s="1" t="s">
        <v>33</v>
      </c>
      <c r="B19" s="55">
        <v>100</v>
      </c>
      <c r="C19" s="55">
        <v>38.45943645405351</v>
      </c>
      <c r="D19" s="55">
        <v>0.5233094548296674</v>
      </c>
      <c r="E19" s="55">
        <v>2.9185130805891586E-2</v>
      </c>
      <c r="F19" s="55">
        <v>14.841399014813955</v>
      </c>
      <c r="G19" s="55">
        <v>0.11543524438210247</v>
      </c>
      <c r="H19" s="55">
        <v>1.7406712681795395</v>
      </c>
      <c r="I19" s="55">
        <v>16.890014379539377</v>
      </c>
      <c r="J19" s="55">
        <v>9.2831431204911379</v>
      </c>
      <c r="K19" s="55">
        <v>1.0022563807228284</v>
      </c>
      <c r="L19" s="13" t="s">
        <v>33</v>
      </c>
      <c r="M19" s="32">
        <f>M9/'[1]ตาราง 4 หน้า 1'!$B9*100</f>
        <v>0.65529938972987234</v>
      </c>
      <c r="N19" s="32">
        <f>N9/'[1]ตาราง 4 หน้า 1'!$B9*100</f>
        <v>1.1906579678350451</v>
      </c>
      <c r="O19" s="32">
        <f>O9/'[1]ตาราง 4 หน้า 1'!$B9*100</f>
        <v>1.5125775077527983</v>
      </c>
      <c r="P19" s="32">
        <f>P9/'[1]ตาราง 4 หน้า 1'!$B9*100</f>
        <v>3.8158801006359289</v>
      </c>
      <c r="Q19" s="32">
        <f>Q9/'[1]ตาราง 4 หน้า 1'!$B9*100</f>
        <v>4.759671852825659</v>
      </c>
      <c r="R19" s="32">
        <f>R9/'[1]ตาราง 4 หน้า 1'!$B9*100</f>
        <v>2.9857500259217984</v>
      </c>
      <c r="S19" s="32">
        <f>S9/'[1]ตาราง 4 หน้า 1'!$B9*100</f>
        <v>0.7182359794353167</v>
      </c>
      <c r="T19" s="32">
        <f>T9/'[1]ตาราง 4 หน้า 1'!$B9*100</f>
        <v>2.8834538909722696</v>
      </c>
      <c r="U19" s="32">
        <f>U9/'[1]ตาราง 4 หน้า 1'!$B9*100</f>
        <v>0.99922979427890424</v>
      </c>
      <c r="V19" s="33" t="s">
        <v>71</v>
      </c>
      <c r="W19" s="32">
        <f>W9/'[1]ตาราง 4 หน้า 1'!$B9*100</f>
        <v>0.17123745603943244</v>
      </c>
      <c r="X19" s="54"/>
      <c r="Y19" s="54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1:36" s="8" customFormat="1" ht="23.25" customHeight="1" x14ac:dyDescent="0.3">
      <c r="A20" s="19" t="s">
        <v>38</v>
      </c>
      <c r="B20" s="56">
        <v>100</v>
      </c>
      <c r="C20" s="56">
        <v>57.90087971565967</v>
      </c>
      <c r="D20" s="56">
        <v>0.47145076995933077</v>
      </c>
      <c r="E20" s="56">
        <v>3.3308306283080333E-2</v>
      </c>
      <c r="F20" s="56">
        <v>7.3583942004360834</v>
      </c>
      <c r="G20" s="56">
        <v>0.21588057334274527</v>
      </c>
      <c r="H20" s="56">
        <v>4.4589839688771402</v>
      </c>
      <c r="I20" s="56">
        <v>12.251253514467738</v>
      </c>
      <c r="J20" s="56">
        <v>3.9471853087213784</v>
      </c>
      <c r="K20" s="56">
        <v>1.1198049671273116</v>
      </c>
      <c r="L20" s="19" t="s">
        <v>72</v>
      </c>
      <c r="M20" s="30">
        <f>M10/'[1]ตาราง 4 หน้า 1'!$B10*100</f>
        <v>7.2923995571382183E-2</v>
      </c>
      <c r="N20" s="30">
        <f>N10/'[1]ตาราง 4 หน้า 1'!$B10*100</f>
        <v>0.30552664537785934</v>
      </c>
      <c r="O20" s="30">
        <f>O10/'[1]ตาราง 4 หน้า 1'!$B10*100</f>
        <v>0.28415429481637144</v>
      </c>
      <c r="P20" s="30">
        <f>P10/'[1]ตาราง 4 หน้า 1'!$B10*100</f>
        <v>4.9701507205100786</v>
      </c>
      <c r="Q20" s="30">
        <f>Q10/'[1]ตาราง 4 หน้า 1'!$B10*100</f>
        <v>3.4125408758190008</v>
      </c>
      <c r="R20" s="30">
        <f>R10/'[1]ตาราง 4 หน้า 1'!$B10*100</f>
        <v>1.7116908928327672</v>
      </c>
      <c r="S20" s="30">
        <f>S10/'[1]ตาราง 4 หน้า 1'!$B10*100</f>
        <v>0.70929605008643015</v>
      </c>
      <c r="T20" s="30">
        <f>T10/'[1]ตาราง 4 หน้า 1'!$B10*100</f>
        <v>2.744685436806892</v>
      </c>
      <c r="U20" s="30">
        <f>U10/'[1]ตาราง 4 หน้า 1'!$B10*100</f>
        <v>0.33810206211892391</v>
      </c>
      <c r="V20" s="33" t="s">
        <v>36</v>
      </c>
      <c r="W20" s="33" t="s">
        <v>36</v>
      </c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</row>
    <row r="21" spans="1:36" ht="23.25" customHeight="1" x14ac:dyDescent="0.3">
      <c r="A21" s="1" t="s">
        <v>32</v>
      </c>
      <c r="B21" s="57">
        <v>100</v>
      </c>
      <c r="C21" s="57">
        <v>58.145194351078679</v>
      </c>
      <c r="D21" s="57">
        <v>0.71179490409396651</v>
      </c>
      <c r="E21" s="57">
        <v>5.0021060019086169E-2</v>
      </c>
      <c r="F21" s="57">
        <v>6.3670707903439956</v>
      </c>
      <c r="G21" s="57">
        <v>0.33544195954339406</v>
      </c>
      <c r="H21" s="57">
        <v>7.2165993439621294</v>
      </c>
      <c r="I21" s="57">
        <v>11.859475968240703</v>
      </c>
      <c r="J21" s="57">
        <v>2.4485294820584946</v>
      </c>
      <c r="K21" s="57">
        <v>1.8202014226338128</v>
      </c>
      <c r="L21" s="1" t="s">
        <v>32</v>
      </c>
      <c r="M21" s="32">
        <f>M11/'[1]ตาราง 4 หน้า 1'!$B11*100</f>
        <v>3.5447630745957498E-2</v>
      </c>
      <c r="N21" s="32">
        <f>N11/'[1]ตาราง 4 หน้า 1'!$B11*100</f>
        <v>0.22325976552092816</v>
      </c>
      <c r="O21" s="32">
        <f>O11/'[1]ตาราง 4 หน้า 1'!$B11*100</f>
        <v>0.28501391111961677</v>
      </c>
      <c r="P21" s="32">
        <f>P11/'[1]ตาราง 4 หน้า 1'!$B11*100</f>
        <v>5.8448403806285389</v>
      </c>
      <c r="Q21" s="32">
        <f>Q11/'[1]ตาราง 4 หน้า 1'!$B11*100</f>
        <v>2.0820892455513955</v>
      </c>
      <c r="R21" s="32">
        <f>R11/'[1]ตาราง 4 หน้า 1'!$B11*100</f>
        <v>0.73889548663715465</v>
      </c>
      <c r="S21" s="32">
        <f>S11/'[1]ตาราง 4 หน้า 1'!$B11*100</f>
        <v>0.78833528976267397</v>
      </c>
      <c r="T21" s="32">
        <f>T11/'[1]ตาราง 4 หน้า 1'!$B11*100</f>
        <v>3.0940596884773295</v>
      </c>
      <c r="U21" s="32">
        <f>U11/'[1]ตาราง 4 หน้า 1'!$B11*100</f>
        <v>7.593093485152827E-2</v>
      </c>
      <c r="V21" s="58" t="s">
        <v>36</v>
      </c>
      <c r="W21" s="58" t="s">
        <v>36</v>
      </c>
      <c r="X21" s="54"/>
      <c r="Y21" s="54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</row>
    <row r="22" spans="1:36" ht="23.25" customHeight="1" x14ac:dyDescent="0.3">
      <c r="A22" s="1" t="s">
        <v>33</v>
      </c>
      <c r="B22" s="57">
        <v>100</v>
      </c>
      <c r="C22" s="57">
        <v>57.60124116957266</v>
      </c>
      <c r="D22" s="57">
        <v>0.1766818266697312</v>
      </c>
      <c r="E22" s="57">
        <v>1.281102734611206E-2</v>
      </c>
      <c r="F22" s="57">
        <v>8.5741981771097802</v>
      </c>
      <c r="G22" s="57">
        <v>6.9245068401057916E-2</v>
      </c>
      <c r="H22" s="57">
        <v>1.07691944277721</v>
      </c>
      <c r="I22" s="57">
        <v>12.731747260328181</v>
      </c>
      <c r="J22" s="57">
        <v>5.7852047634951589</v>
      </c>
      <c r="K22" s="57">
        <v>0.26080699816593678</v>
      </c>
      <c r="L22" s="1" t="s">
        <v>33</v>
      </c>
      <c r="M22" s="32">
        <f>M12/'[1]ตาราง 4 หน้า 1'!$B12*100</f>
        <v>0.11863644471454288</v>
      </c>
      <c r="N22" s="32">
        <f>N12/'[1]ตาราง 4 หน้า 1'!$B12*100</f>
        <v>0.4058731058508665</v>
      </c>
      <c r="O22" s="32">
        <f>O12/'[1]ตาราง 4 หน้า 1'!$B12*100</f>
        <v>0.2831055207094752</v>
      </c>
      <c r="P22" s="32">
        <f>P12/'[1]ตาราง 4 หน้า 1'!$B12*100</f>
        <v>3.9032327632730022</v>
      </c>
      <c r="Q22" s="32">
        <f>Q12/'[1]ตาราง 4 หน้า 1'!$B12*100</f>
        <v>5.035382439277762</v>
      </c>
      <c r="R22" s="32">
        <f>R12/'[1]ตาราง 4 หน้า 1'!$B12*100</f>
        <v>2.8982750436586429</v>
      </c>
      <c r="S22" s="32">
        <f>S12/'[1]ตาราง 4 หน้า 1'!$B12*100</f>
        <v>0.61288655997592756</v>
      </c>
      <c r="T22" s="32">
        <f>T12/'[1]ตาราง 4 หน้า 1'!$B12*100</f>
        <v>2.3185301043510669</v>
      </c>
      <c r="U22" s="32">
        <f>U12/'[1]ตาราง 4 หน้า 1'!$B12*100</f>
        <v>0.65788986378653458</v>
      </c>
      <c r="V22" s="58" t="s">
        <v>36</v>
      </c>
      <c r="W22" s="58" t="s">
        <v>36</v>
      </c>
      <c r="X22" s="54"/>
      <c r="Y22" s="54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</row>
    <row r="23" spans="1:36" s="8" customFormat="1" ht="23.25" customHeight="1" x14ac:dyDescent="0.3">
      <c r="A23" s="20" t="s">
        <v>39</v>
      </c>
      <c r="B23" s="56">
        <v>100</v>
      </c>
      <c r="C23" s="56">
        <v>65.256167886189914</v>
      </c>
      <c r="D23" s="56">
        <v>0.77115578162826748</v>
      </c>
      <c r="E23" s="56">
        <v>1.9720915050458341E-2</v>
      </c>
      <c r="F23" s="56">
        <v>3.4348393765470719</v>
      </c>
      <c r="G23" s="56">
        <v>0.14569676032967929</v>
      </c>
      <c r="H23" s="56">
        <v>3.5842763104208037</v>
      </c>
      <c r="I23" s="56">
        <v>10.929127111497973</v>
      </c>
      <c r="J23" s="56">
        <v>2.475314854609254</v>
      </c>
      <c r="K23" s="56">
        <v>0.65946059897179232</v>
      </c>
      <c r="L23" s="20" t="s">
        <v>73</v>
      </c>
      <c r="M23" s="59" t="s">
        <v>36</v>
      </c>
      <c r="N23" s="30">
        <f>N13/'[1]ตาราง 4 หน้า 1'!$B13*100</f>
        <v>0.22035310594655119</v>
      </c>
      <c r="O23" s="59" t="s">
        <v>36</v>
      </c>
      <c r="P23" s="30">
        <f>P13/'[1]ตาราง 4 หน้า 1'!$B13*100</f>
        <v>5.7229717028558369</v>
      </c>
      <c r="Q23" s="30">
        <f>Q13/'[1]ตาราง 4 หน้า 1'!$B13*100</f>
        <v>3.7128082551731176</v>
      </c>
      <c r="R23" s="30">
        <f>R13/'[1]ตาราง 4 หน้า 1'!$B13*100</f>
        <v>1.2985861345830974</v>
      </c>
      <c r="S23" s="30">
        <f>S13/'[1]ตาราง 4 หน้า 1'!$B13*100</f>
        <v>0.72555255321422973</v>
      </c>
      <c r="T23" s="30">
        <f>T13/'[1]ตาราง 4 หน้า 1'!$B13*100</f>
        <v>1.0731522307919159</v>
      </c>
      <c r="U23" s="30">
        <f>U13/'[1]ตาราง 4 หน้า 1'!$B13*100</f>
        <v>0.38058465581505718</v>
      </c>
      <c r="V23" s="58" t="s">
        <v>36</v>
      </c>
      <c r="W23" s="58" t="s">
        <v>36</v>
      </c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</row>
    <row r="24" spans="1:36" ht="23.25" customHeight="1" x14ac:dyDescent="0.3">
      <c r="A24" s="1" t="s">
        <v>32</v>
      </c>
      <c r="B24" s="57">
        <v>100</v>
      </c>
      <c r="C24" s="57">
        <v>65.083085898838362</v>
      </c>
      <c r="D24" s="57">
        <v>0.7856619753699261</v>
      </c>
      <c r="E24" s="57">
        <v>3.5544769556517718E-2</v>
      </c>
      <c r="F24" s="57">
        <v>2.3526960401288193</v>
      </c>
      <c r="G24" s="57">
        <v>0.17741742735537722</v>
      </c>
      <c r="H24" s="57">
        <v>6.144342406442183</v>
      </c>
      <c r="I24" s="57">
        <v>10.91714698068632</v>
      </c>
      <c r="J24" s="57">
        <v>1.8161538720817285</v>
      </c>
      <c r="K24" s="57">
        <v>1.0476514406356385</v>
      </c>
      <c r="L24" s="1" t="s">
        <v>32</v>
      </c>
      <c r="M24" s="59" t="s">
        <v>36</v>
      </c>
      <c r="N24" s="32">
        <f>N14/'[1]ตาราง 4 หน้า 1'!$B14*100</f>
        <v>0.18227884458018503</v>
      </c>
      <c r="O24" s="59" t="s">
        <v>36</v>
      </c>
      <c r="P24" s="32">
        <f>P14/'[1]ตาราง 4 หน้า 1'!$B14*100</f>
        <v>6.9542222374473743</v>
      </c>
      <c r="Q24" s="32">
        <f>Q14/'[1]ตาราง 4 หน้า 1'!$B14*100</f>
        <v>2.3476851704083512</v>
      </c>
      <c r="R24" s="32">
        <f>R14/'[1]ตาราง 4 หน้า 1'!$B14*100</f>
        <v>0.24384110017445743</v>
      </c>
      <c r="S24" s="32">
        <f>S14/'[1]ตาราง 4 หน้า 1'!$B14*100</f>
        <v>0.5095570475530421</v>
      </c>
      <c r="T24" s="32">
        <f>T14/'[1]ตาราง 4 หน้า 1'!$B14*100</f>
        <v>0.94254563369864597</v>
      </c>
      <c r="U24" s="32">
        <f>U14/'[1]ตาราง 4 หน้า 1'!$B14*100</f>
        <v>0.29034951120695063</v>
      </c>
      <c r="V24" s="33" t="s">
        <v>36</v>
      </c>
      <c r="W24" s="33" t="s">
        <v>36</v>
      </c>
      <c r="X24" s="54"/>
      <c r="Y24" s="54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</row>
    <row r="25" spans="1:36" ht="23.25" customHeight="1" x14ac:dyDescent="0.3">
      <c r="A25" s="34" t="s">
        <v>33</v>
      </c>
      <c r="B25" s="60">
        <v>100</v>
      </c>
      <c r="C25" s="60">
        <v>65.472257970892727</v>
      </c>
      <c r="D25" s="60">
        <v>0.75307703764239542</v>
      </c>
      <c r="E25" s="60">
        <v>0</v>
      </c>
      <c r="F25" s="60">
        <v>4.7834903516778109</v>
      </c>
      <c r="G25" s="57">
        <v>0.1057821193848598</v>
      </c>
      <c r="H25" s="60">
        <v>0.39372333965989337</v>
      </c>
      <c r="I25" s="60">
        <v>10.944057679896432</v>
      </c>
      <c r="J25" s="60">
        <v>3.2968124066768758</v>
      </c>
      <c r="K25" s="60">
        <v>0.17566705746222203</v>
      </c>
      <c r="L25" s="34" t="s">
        <v>33</v>
      </c>
      <c r="M25" s="61" t="s">
        <v>36</v>
      </c>
      <c r="N25" s="35">
        <f>N15/'[1]ตาราง 4 หน้า 1'!$B15*100</f>
        <v>0.2693407011929681</v>
      </c>
      <c r="O25" s="61" t="s">
        <v>36</v>
      </c>
      <c r="P25" s="35">
        <f>P15/'[1]ตาราง 4 หน้า 1'!$B15*100</f>
        <v>4.138804323871927</v>
      </c>
      <c r="Q25" s="35">
        <f>Q15/'[1]ตาราง 4 หน้า 1'!$B15*100</f>
        <v>5.4692148821923494</v>
      </c>
      <c r="R25" s="35">
        <f>R15/'[1]ตาราง 4 หน้า 1'!$B15*100</f>
        <v>2.6556557396003604</v>
      </c>
      <c r="S25" s="35">
        <f>S15/'[1]ตาราง 4 หน้า 1'!$B15*100</f>
        <v>1.0034594653026803</v>
      </c>
      <c r="T25" s="35">
        <f>T15/'[1]ตาราง 4 หน้า 1'!$B15*100</f>
        <v>1.241194968465847</v>
      </c>
      <c r="U25" s="35">
        <f>U15/'[1]ตาราง 4 หน้า 1'!$B15*100</f>
        <v>0.49668972883999396</v>
      </c>
      <c r="V25" s="37" t="s">
        <v>36</v>
      </c>
      <c r="W25" s="37" t="s">
        <v>36</v>
      </c>
      <c r="X25" s="54"/>
      <c r="Y25" s="54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1:36" ht="50.25" customHeight="1" x14ac:dyDescent="0.3">
      <c r="B26" s="62"/>
      <c r="C26" s="63"/>
      <c r="D26" s="63"/>
      <c r="E26" s="62"/>
      <c r="F26" s="64"/>
      <c r="G26" s="65"/>
      <c r="H26" s="39"/>
      <c r="I26" s="39"/>
      <c r="J26" s="39"/>
      <c r="K26" s="39"/>
      <c r="M26" s="62"/>
      <c r="N26" s="63"/>
      <c r="O26" s="63"/>
      <c r="P26" s="63"/>
      <c r="Q26" s="66"/>
      <c r="R26" s="39"/>
      <c r="S26" s="39"/>
      <c r="T26" s="39"/>
      <c r="U26" s="39"/>
      <c r="V26" s="67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2019-08-30T07:31:42Z</dcterms:created>
  <dcterms:modified xsi:type="dcterms:W3CDTF">2019-08-30T07:32:08Z</dcterms:modified>
</cp:coreProperties>
</file>