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F2C7E8E4-6F18-4437-A828-92613AD82441}" xr6:coauthVersionLast="45" xr6:coauthVersionMax="45" xr10:uidLastSave="{00000000-0000-0000-0000-000000000000}"/>
  <bookViews>
    <workbookView xWindow="-120" yWindow="-120" windowWidth="21840" windowHeight="13140" activeTab="1" xr2:uid="{81227558-8629-4BCA-91E9-20DE8A362225}"/>
  </bookViews>
  <sheets>
    <sheet name="ตาราง 4 หน้า 1" sheetId="1" r:id="rId1"/>
    <sheet name="ตาราง 4 หน้า 2" sheetId="2" r:id="rId2"/>
  </sheets>
  <externalReferences>
    <externalReference r:id="rId3"/>
    <externalReference r:id="rId4"/>
  </externalReference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N25" i="2"/>
  <c r="U24" i="2"/>
  <c r="T24" i="2"/>
  <c r="R24" i="2"/>
  <c r="Q24" i="2"/>
  <c r="P24" i="2"/>
  <c r="N24" i="2"/>
  <c r="U23" i="2"/>
  <c r="T23" i="2"/>
  <c r="S23" i="2"/>
  <c r="R23" i="2"/>
  <c r="Q23" i="2"/>
  <c r="P23" i="2"/>
  <c r="N23" i="2"/>
  <c r="U22" i="2"/>
  <c r="T22" i="2"/>
  <c r="S22" i="2"/>
  <c r="R22" i="2"/>
  <c r="Q22" i="2"/>
  <c r="P22" i="2"/>
  <c r="O22" i="2"/>
  <c r="N22" i="2"/>
  <c r="M22" i="2"/>
  <c r="U21" i="2"/>
  <c r="T21" i="2"/>
  <c r="S21" i="2"/>
  <c r="R21" i="2"/>
  <c r="Q21" i="2"/>
  <c r="P21" i="2"/>
  <c r="O21" i="2"/>
  <c r="N21" i="2"/>
  <c r="M21" i="2"/>
  <c r="U20" i="2"/>
  <c r="T20" i="2"/>
  <c r="S20" i="2"/>
  <c r="R20" i="2"/>
  <c r="Q20" i="2"/>
  <c r="P20" i="2"/>
  <c r="O20" i="2"/>
  <c r="N20" i="2"/>
  <c r="M20" i="2"/>
  <c r="W19" i="2"/>
  <c r="U19" i="2"/>
  <c r="T19" i="2"/>
  <c r="S19" i="2"/>
  <c r="R19" i="2"/>
  <c r="Q19" i="2"/>
  <c r="P19" i="2"/>
  <c r="O19" i="2"/>
  <c r="N19" i="2"/>
  <c r="M19" i="2"/>
  <c r="W18" i="2"/>
  <c r="U18" i="2"/>
  <c r="T18" i="2"/>
  <c r="S18" i="2"/>
  <c r="R18" i="2"/>
  <c r="Q18" i="2"/>
  <c r="P18" i="2"/>
  <c r="O18" i="2"/>
  <c r="N18" i="2"/>
  <c r="M18" i="2"/>
  <c r="W17" i="2"/>
  <c r="U17" i="2"/>
  <c r="T17" i="2"/>
  <c r="S17" i="2"/>
  <c r="R17" i="2"/>
  <c r="Q17" i="2"/>
  <c r="P17" i="2"/>
  <c r="O17" i="2"/>
  <c r="N17" i="2"/>
  <c r="M17" i="2"/>
  <c r="M25" i="1"/>
  <c r="L25" i="1"/>
  <c r="K25" i="1"/>
  <c r="J25" i="1"/>
  <c r="I25" i="1"/>
  <c r="H25" i="1"/>
  <c r="G25" i="1"/>
  <c r="E25" i="1"/>
  <c r="C25" i="1"/>
  <c r="M24" i="1"/>
  <c r="L24" i="1"/>
  <c r="K24" i="1"/>
  <c r="J24" i="1"/>
  <c r="I24" i="1"/>
  <c r="H24" i="1"/>
  <c r="G24" i="1"/>
  <c r="F24" i="1"/>
  <c r="E24" i="1"/>
  <c r="C24" i="1"/>
  <c r="M23" i="1"/>
  <c r="L23" i="1"/>
  <c r="K23" i="1"/>
  <c r="J23" i="1"/>
  <c r="I23" i="1"/>
  <c r="H23" i="1"/>
  <c r="G23" i="1"/>
  <c r="F23" i="1"/>
  <c r="E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<sst xmlns="http://schemas.openxmlformats.org/spreadsheetml/2006/main" count="191" uniqueCount="74">
  <si>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4 (ตุลาคม-ธันวาคม) ปี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</si>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</sst>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_-* #,##0_-;\-* #,##0_-;_-* &quot;-&quot;??_-;_-@_-"/>
    <numFmt numFmtId="189" formatCode="#,##0____"/>
    <numFmt numFmtId="190" formatCode="0.0"/>
    <numFmt numFmtId="191" formatCode="0.0__"/>
    <numFmt numFmtId="192" formatCode="#,##0________"/>
    <numFmt numFmtId="193" formatCode="#,##0.0____"/>
    <numFmt numFmtId="194" formatCode="#,##0.0"/>
  </numFmts>
  <fonts count="10" x14ac:knownFonts="1">
    <font>
      <sz val="14"/>
      <name val="AngsanaUPC"/>
      <family val="1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7" fillId="0" borderId="0" xfId="1" applyNumberFormat="1" applyFont="1" applyAlignment="1">
      <alignment horizontal="center"/>
    </xf>
    <xf numFmtId="188" fontId="7" fillId="0" borderId="0" xfId="2" applyNumberFormat="1" applyFont="1" applyAlignment="1">
      <alignment horizontal="center"/>
    </xf>
    <xf numFmtId="0" fontId="7" fillId="0" borderId="0" xfId="1" applyFont="1" applyAlignment="1">
      <alignment horizontal="center"/>
    </xf>
    <xf numFmtId="3" fontId="2" fillId="0" borderId="0" xfId="0" applyNumberFormat="1" applyFont="1" applyAlignment="1">
      <alignment horizontal="right"/>
    </xf>
    <xf numFmtId="188" fontId="7" fillId="0" borderId="0" xfId="2" applyNumberFormat="1" applyFont="1"/>
    <xf numFmtId="0" fontId="7" fillId="0" borderId="0" xfId="1" applyFont="1"/>
    <xf numFmtId="188" fontId="8" fillId="0" borderId="0" xfId="2" applyNumberFormat="1" applyFont="1"/>
    <xf numFmtId="0" fontId="8" fillId="0" borderId="0" xfId="1" applyFont="1"/>
    <xf numFmtId="0" fontId="5" fillId="0" borderId="0" xfId="1" applyFont="1" applyAlignment="1">
      <alignment horizontal="left"/>
    </xf>
    <xf numFmtId="188" fontId="5" fillId="0" borderId="0" xfId="3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0" fontId="5" fillId="0" borderId="1" xfId="1" applyFont="1" applyBorder="1"/>
    <xf numFmtId="189" fontId="5" fillId="0" borderId="1" xfId="2" applyNumberFormat="1" applyFont="1" applyBorder="1" applyAlignment="1">
      <alignment horizontal="center"/>
    </xf>
    <xf numFmtId="188" fontId="2" fillId="0" borderId="1" xfId="2" applyNumberFormat="1" applyFont="1" applyBorder="1"/>
    <xf numFmtId="190" fontId="5" fillId="0" borderId="0" xfId="1" applyNumberFormat="1" applyFont="1" applyAlignment="1">
      <alignment horizontal="right"/>
    </xf>
    <xf numFmtId="190" fontId="7" fillId="0" borderId="0" xfId="1" applyNumberFormat="1" applyFont="1"/>
    <xf numFmtId="190" fontId="2" fillId="0" borderId="0" xfId="1" applyNumberFormat="1" applyFont="1" applyAlignment="1">
      <alignment horizontal="right"/>
    </xf>
    <xf numFmtId="190" fontId="8" fillId="0" borderId="0" xfId="1" applyNumberFormat="1" applyFont="1"/>
    <xf numFmtId="190" fontId="5" fillId="0" borderId="0" xfId="1" applyNumberFormat="1" applyFont="1"/>
    <xf numFmtId="190" fontId="5" fillId="0" borderId="0" xfId="2" applyNumberFormat="1" applyFont="1" applyAlignment="1">
      <alignment horizontal="right"/>
    </xf>
    <xf numFmtId="3" fontId="5" fillId="0" borderId="0" xfId="1" quotePrefix="1" applyNumberFormat="1" applyFont="1" applyAlignment="1">
      <alignment horizontal="right"/>
    </xf>
    <xf numFmtId="190" fontId="2" fillId="0" borderId="0" xfId="2" applyNumberFormat="1" applyFont="1" applyAlignment="1">
      <alignment horizontal="right"/>
    </xf>
    <xf numFmtId="3" fontId="2" fillId="0" borderId="0" xfId="1" quotePrefix="1" applyNumberFormat="1" applyFont="1" applyAlignment="1">
      <alignment horizontal="right"/>
    </xf>
    <xf numFmtId="0" fontId="2" fillId="0" borderId="2" xfId="1" applyFont="1" applyBorder="1"/>
    <xf numFmtId="190" fontId="2" fillId="0" borderId="2" xfId="2" applyNumberFormat="1" applyFont="1" applyBorder="1" applyAlignment="1">
      <alignment horizontal="right"/>
    </xf>
    <xf numFmtId="190" fontId="2" fillId="0" borderId="2" xfId="1" applyNumberFormat="1" applyFont="1" applyBorder="1" applyAlignment="1">
      <alignment horizontal="right"/>
    </xf>
    <xf numFmtId="3" fontId="2" fillId="0" borderId="2" xfId="1" quotePrefix="1" applyNumberFormat="1" applyFont="1" applyBorder="1" applyAlignment="1">
      <alignment horizontal="right"/>
    </xf>
    <xf numFmtId="191" fontId="2" fillId="0" borderId="0" xfId="2" applyNumberFormat="1" applyFont="1" applyAlignment="1">
      <alignment horizontal="right"/>
    </xf>
    <xf numFmtId="190" fontId="2" fillId="0" borderId="0" xfId="1" applyNumberFormat="1" applyFont="1"/>
    <xf numFmtId="0" fontId="9" fillId="0" borderId="0" xfId="1" applyFont="1" applyAlignment="1">
      <alignment horizontal="right"/>
    </xf>
    <xf numFmtId="0" fontId="5" fillId="0" borderId="1" xfId="1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2" fillId="0" borderId="0" xfId="1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188" fontId="2" fillId="0" borderId="1" xfId="2" applyNumberFormat="1" applyFont="1" applyBorder="1" applyAlignment="1">
      <alignment horizontal="right"/>
    </xf>
    <xf numFmtId="188" fontId="5" fillId="0" borderId="1" xfId="2" applyNumberFormat="1" applyFont="1" applyBorder="1" applyAlignment="1">
      <alignment horizontal="center"/>
    </xf>
    <xf numFmtId="192" fontId="5" fillId="0" borderId="1" xfId="2" applyNumberFormat="1" applyFont="1" applyBorder="1" applyAlignment="1">
      <alignment horizontal="center"/>
    </xf>
    <xf numFmtId="193" fontId="5" fillId="0" borderId="0" xfId="1" applyNumberFormat="1" applyFont="1" applyAlignment="1">
      <alignment horizontal="right"/>
    </xf>
    <xf numFmtId="190" fontId="5" fillId="0" borderId="0" xfId="2" quotePrefix="1" applyNumberFormat="1" applyFont="1" applyAlignment="1">
      <alignment horizontal="right"/>
    </xf>
    <xf numFmtId="193" fontId="2" fillId="0" borderId="0" xfId="1" applyNumberFormat="1" applyFont="1" applyAlignment="1">
      <alignment horizontal="right"/>
    </xf>
    <xf numFmtId="193" fontId="2" fillId="0" borderId="2" xfId="1" applyNumberFormat="1" applyFont="1" applyBorder="1" applyAlignment="1">
      <alignment horizontal="right"/>
    </xf>
    <xf numFmtId="188" fontId="5" fillId="0" borderId="2" xfId="3" applyNumberFormat="1" applyFont="1" applyBorder="1" applyAlignment="1">
      <alignment horizontal="right"/>
    </xf>
    <xf numFmtId="49" fontId="2" fillId="0" borderId="0" xfId="1" applyNumberFormat="1" applyFont="1"/>
    <xf numFmtId="194" fontId="2" fillId="0" borderId="0" xfId="1" applyNumberFormat="1" applyFont="1"/>
    <xf numFmtId="0" fontId="2" fillId="0" borderId="0" xfId="1" applyFont="1" applyAlignment="1">
      <alignment horizontal="left" indent="3"/>
    </xf>
    <xf numFmtId="49" fontId="2" fillId="0" borderId="0" xfId="1" applyNumberFormat="1" applyFont="1" applyAlignment="1">
      <alignment horizontal="left" indent="3"/>
    </xf>
    <xf numFmtId="1" fontId="2" fillId="0" borderId="0" xfId="1" applyNumberFormat="1" applyFont="1" applyAlignment="1">
      <alignment horizontal="right" textRotation="180"/>
    </xf>
  </cellXfs>
  <cellStyles count="4">
    <cellStyle name="Comma 2" xfId="2" xr:uid="{D0B6F8C7-1495-41F8-B6AF-9A4C4BFF558D}"/>
    <cellStyle name="Normal 2" xfId="1" xr:uid="{9EDA7465-AED2-4247-8B2D-D837529EEF67}"/>
    <cellStyle name="จุลภาค 2" xfId="3" xr:uid="{FE5E0E6D-906A-46B4-8E23-562485C61E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8CC1057-9401-4572-9F79-46519D3FDFE1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65B14C70-EE43-410B-BB04-DC4844F5C711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42B3E41-B124-4042-BBD5-1FD671344E87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7;&#3591;&#3610;%202563/Up%20Load%20&#3600;&#3634;&#3609;&#3586;&#3657;&#3629;&#3617;&#3641;&#3621;/&#3626;&#3619;&#3591;.&#3611;&#3637;%2062/T4%20%203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7;&#3591;&#3610;%202563/&#3610;&#3619;&#3636;&#3585;&#3634;&#3619;&#3586;&#3657;&#3629;&#3617;&#3641;&#3621;/&#3649;&#3619;&#3591;&#3591;&#3634;&#3609;/&#3586;&#3657;&#3629;&#3617;&#3641;&#3621;%20&#3626;&#3635;&#3619;&#3623;&#3592;&#3616;&#3634;&#3623;&#3632;&#3585;&#3634;&#3619;&#3607;&#3635;&#3591;&#3634;&#3609;&#3586;&#3629;&#3591;&#3611;&#3619;&#3632;&#3594;&#3634;&#3585;&#3619;&#3652;&#3605;&#3619;&#3617;&#3634;&#3626;%204%20&#3611;&#3637;%20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 4 หน้า 1"/>
      <sheetName val="ตาราง 4 หน้า 2"/>
    </sheetNames>
    <sheetDataSet>
      <sheetData sheetId="0">
        <row r="7">
          <cell r="B7">
            <v>37486327.409999996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  <sheetName val="ตาราง3 "/>
      <sheetName val="ตาราง 4 หน้า 1"/>
      <sheetName val="ตาราง 4 หน้า 2"/>
      <sheetName val="ตาราง5 "/>
      <sheetName val="ตาราง6 "/>
      <sheetName val="ตาราง7 "/>
      <sheetName val="ค่าประมาณประชากร"/>
    </sheetNames>
    <sheetDataSet>
      <sheetData sheetId="0"/>
      <sheetData sheetId="1"/>
      <sheetData sheetId="2">
        <row r="8">
          <cell r="B8">
            <v>20408227.030000001</v>
          </cell>
        </row>
        <row r="9">
          <cell r="B9">
            <v>17074697.140000001</v>
          </cell>
        </row>
        <row r="10">
          <cell r="B10">
            <v>9301001.8599999994</v>
          </cell>
        </row>
        <row r="11">
          <cell r="B11">
            <v>5094932.7699999996</v>
          </cell>
        </row>
        <row r="12">
          <cell r="B12">
            <v>4206069.09</v>
          </cell>
        </row>
        <row r="13">
          <cell r="B13">
            <v>409106.41</v>
          </cell>
        </row>
        <row r="14">
          <cell r="B14">
            <v>228308.53</v>
          </cell>
        </row>
        <row r="15">
          <cell r="B15">
            <v>180797.89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6447-E35E-42FF-96AA-783D52FF8BC0}">
  <sheetPr>
    <tabColor rgb="FFFFFF00"/>
  </sheetPr>
  <dimension ref="A1:Z27"/>
  <sheetViews>
    <sheetView topLeftCell="C10" zoomScaleNormal="100" workbookViewId="0">
      <selection activeCell="O17" sqref="O17:Q25"/>
    </sheetView>
  </sheetViews>
  <sheetFormatPr defaultRowHeight="23.25" customHeight="1" x14ac:dyDescent="0.3"/>
  <cols>
    <col min="1" max="1" width="26" style="1" customWidth="1"/>
    <col min="2" max="2" width="14.1640625" style="1" customWidth="1"/>
    <col min="3" max="10" width="15.1640625" style="1" customWidth="1"/>
    <col min="11" max="11" width="16.6640625" style="1" customWidth="1"/>
    <col min="12" max="12" width="16" style="1" customWidth="1"/>
    <col min="13" max="13" width="17.83203125" style="1" customWidth="1"/>
    <col min="14" max="14" width="9.33203125" style="1"/>
    <col min="15" max="15" width="13.5" style="1" bestFit="1" customWidth="1"/>
    <col min="16" max="16384" width="9.33203125" style="1"/>
  </cols>
  <sheetData>
    <row r="1" spans="1:16" ht="49.5" customHeight="1" x14ac:dyDescent="0.3"/>
    <row r="2" spans="1:16" s="3" customFormat="1" ht="26.1" customHeight="1" x14ac:dyDescent="0.45">
      <c r="A2" s="2" t="s">
        <v>0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6" s="5" customFormat="1" ht="23.25" customHeight="1" x14ac:dyDescent="0.3">
      <c r="A5" s="5" t="s">
        <v>12</v>
      </c>
      <c r="B5" s="5" t="s">
        <v>13</v>
      </c>
      <c r="C5" s="5" t="s">
        <v>14</v>
      </c>
      <c r="D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</row>
    <row r="6" spans="1:16" s="5" customFormat="1" ht="23.25" customHeight="1" x14ac:dyDescent="0.3">
      <c r="A6" s="6"/>
      <c r="B6" s="6"/>
      <c r="C6" s="6" t="s">
        <v>24</v>
      </c>
      <c r="D6" s="6" t="s">
        <v>25</v>
      </c>
      <c r="E6" s="6"/>
      <c r="F6" s="6" t="s">
        <v>26</v>
      </c>
      <c r="G6" s="6" t="s">
        <v>27</v>
      </c>
      <c r="H6" s="6"/>
      <c r="I6" s="6"/>
      <c r="J6" s="6"/>
      <c r="K6" s="6" t="s">
        <v>28</v>
      </c>
      <c r="L6" s="6" t="s">
        <v>29</v>
      </c>
      <c r="M6" s="6" t="s">
        <v>30</v>
      </c>
    </row>
    <row r="7" spans="1:16" s="11" customFormat="1" ht="23.25" customHeight="1" x14ac:dyDescent="0.3">
      <c r="A7" s="7" t="s">
        <v>31</v>
      </c>
      <c r="B7" s="8">
        <v>37482924.18</v>
      </c>
      <c r="C7" s="8">
        <v>12026472.6</v>
      </c>
      <c r="D7" s="8">
        <v>60453.1</v>
      </c>
      <c r="E7" s="8">
        <v>6054952.8700000001</v>
      </c>
      <c r="F7" s="8">
        <v>129744.13</v>
      </c>
      <c r="G7" s="8">
        <v>93266.13</v>
      </c>
      <c r="H7" s="8">
        <v>2064862.11</v>
      </c>
      <c r="I7" s="8">
        <v>6322683.04</v>
      </c>
      <c r="J7" s="8">
        <v>1270188.93</v>
      </c>
      <c r="K7" s="8">
        <v>2832513.87</v>
      </c>
      <c r="L7" s="8">
        <v>209859.5</v>
      </c>
      <c r="M7" s="8">
        <v>508688.38</v>
      </c>
      <c r="N7" s="9"/>
      <c r="O7" s="10"/>
      <c r="P7" s="9"/>
    </row>
    <row r="8" spans="1:16" s="14" customFormat="1" ht="23.25" customHeight="1" x14ac:dyDescent="0.3">
      <c r="A8" s="1" t="s">
        <v>32</v>
      </c>
      <c r="B8" s="12">
        <v>20408227.030000001</v>
      </c>
      <c r="C8" s="12">
        <v>7125191.6399999997</v>
      </c>
      <c r="D8" s="12">
        <v>44083.29</v>
      </c>
      <c r="E8" s="12">
        <v>3157754.75</v>
      </c>
      <c r="F8" s="12">
        <v>102241.16</v>
      </c>
      <c r="G8" s="12">
        <v>65841.64</v>
      </c>
      <c r="H8" s="12">
        <v>1767934.82</v>
      </c>
      <c r="I8" s="12">
        <v>3095018.55</v>
      </c>
      <c r="J8" s="12">
        <v>1049241.95</v>
      </c>
      <c r="K8" s="12">
        <v>989904.31</v>
      </c>
      <c r="L8" s="12">
        <v>126801.06</v>
      </c>
      <c r="M8" s="12">
        <v>205781.41</v>
      </c>
      <c r="N8" s="9"/>
      <c r="O8" s="13"/>
      <c r="P8" s="9"/>
    </row>
    <row r="9" spans="1:16" s="16" customFormat="1" ht="23.25" customHeight="1" x14ac:dyDescent="0.3">
      <c r="A9" s="1" t="s">
        <v>33</v>
      </c>
      <c r="B9" s="12">
        <v>17074697.140000001</v>
      </c>
      <c r="C9" s="12">
        <v>4901280.96</v>
      </c>
      <c r="D9" s="12">
        <v>16369.82</v>
      </c>
      <c r="E9" s="12">
        <v>2897198.12</v>
      </c>
      <c r="F9" s="12">
        <v>27502.959999999999</v>
      </c>
      <c r="G9" s="12">
        <v>27424.49</v>
      </c>
      <c r="H9" s="12">
        <v>296927.28999999998</v>
      </c>
      <c r="I9" s="12">
        <v>3227664.49</v>
      </c>
      <c r="J9" s="12">
        <v>220946.98</v>
      </c>
      <c r="K9" s="12">
        <v>1842609.56</v>
      </c>
      <c r="L9" s="12">
        <v>83058.44</v>
      </c>
      <c r="M9" s="12">
        <v>302906.96000000002</v>
      </c>
      <c r="N9" s="9"/>
      <c r="O9" s="15"/>
      <c r="P9" s="9"/>
    </row>
    <row r="10" spans="1:16" s="14" customFormat="1" ht="23.25" customHeight="1" x14ac:dyDescent="0.3">
      <c r="A10" s="17" t="s">
        <v>34</v>
      </c>
      <c r="B10" s="8">
        <v>9301001.8599999994</v>
      </c>
      <c r="C10" s="8">
        <v>5092337.82</v>
      </c>
      <c r="D10" s="8">
        <v>10444.799999999999</v>
      </c>
      <c r="E10" s="8">
        <v>726017.43</v>
      </c>
      <c r="F10" s="8">
        <v>31158.17</v>
      </c>
      <c r="G10" s="8">
        <v>17381.97</v>
      </c>
      <c r="H10" s="8">
        <v>419118.67</v>
      </c>
      <c r="I10" s="8">
        <v>1255870.81</v>
      </c>
      <c r="J10" s="8">
        <v>90001.24</v>
      </c>
      <c r="K10" s="8">
        <v>416125.43</v>
      </c>
      <c r="L10" s="8">
        <v>10100.26</v>
      </c>
      <c r="M10" s="8">
        <v>56851.37</v>
      </c>
      <c r="N10" s="9"/>
      <c r="O10" s="13"/>
      <c r="P10" s="9"/>
    </row>
    <row r="11" spans="1:16" s="16" customFormat="1" ht="23.25" customHeight="1" x14ac:dyDescent="0.3">
      <c r="A11" s="1" t="s">
        <v>32</v>
      </c>
      <c r="B11" s="12">
        <v>5094932.7699999996</v>
      </c>
      <c r="C11" s="12">
        <v>2923178.77</v>
      </c>
      <c r="D11" s="12">
        <v>4983.7700000000004</v>
      </c>
      <c r="E11" s="12">
        <v>336841.49</v>
      </c>
      <c r="F11" s="12">
        <v>23914.959999999999</v>
      </c>
      <c r="G11" s="12">
        <v>12502.13</v>
      </c>
      <c r="H11" s="12">
        <v>372792.43</v>
      </c>
      <c r="I11" s="12">
        <v>598510.21</v>
      </c>
      <c r="J11" s="12">
        <v>80056.160000000003</v>
      </c>
      <c r="K11" s="12">
        <v>135915.24</v>
      </c>
      <c r="L11" s="12">
        <v>6213.04</v>
      </c>
      <c r="M11" s="12">
        <v>19159.45</v>
      </c>
      <c r="N11" s="9"/>
      <c r="O11" s="15"/>
      <c r="P11" s="9"/>
    </row>
    <row r="12" spans="1:16" s="16" customFormat="1" ht="23.25" customHeight="1" x14ac:dyDescent="0.3">
      <c r="A12" s="1" t="s">
        <v>33</v>
      </c>
      <c r="B12" s="12">
        <v>4206069.09</v>
      </c>
      <c r="C12" s="12">
        <v>2169159.0499999998</v>
      </c>
      <c r="D12" s="12">
        <v>5461.03</v>
      </c>
      <c r="E12" s="12">
        <v>389175.94</v>
      </c>
      <c r="F12" s="12">
        <v>7243.2</v>
      </c>
      <c r="G12" s="12">
        <v>4879.83</v>
      </c>
      <c r="H12" s="12">
        <v>46326.239999999998</v>
      </c>
      <c r="I12" s="12">
        <v>657360.6</v>
      </c>
      <c r="J12" s="12">
        <v>9945.08</v>
      </c>
      <c r="K12" s="12">
        <v>280210.18</v>
      </c>
      <c r="L12" s="12">
        <v>3887.22</v>
      </c>
      <c r="M12" s="12">
        <v>37691.93</v>
      </c>
      <c r="N12" s="9"/>
      <c r="O12" s="15"/>
      <c r="P12" s="9"/>
    </row>
    <row r="13" spans="1:16" s="14" customFormat="1" ht="23.25" customHeight="1" x14ac:dyDescent="0.3">
      <c r="A13" s="7" t="s">
        <v>35</v>
      </c>
      <c r="B13" s="18">
        <v>409106.41</v>
      </c>
      <c r="C13" s="18">
        <v>246487.15</v>
      </c>
      <c r="D13" s="18" t="s">
        <v>36</v>
      </c>
      <c r="E13" s="18">
        <v>34091.660000000003</v>
      </c>
      <c r="F13" s="18">
        <v>434.31</v>
      </c>
      <c r="G13" s="18">
        <v>790.3</v>
      </c>
      <c r="H13" s="18">
        <v>13664.35</v>
      </c>
      <c r="I13" s="18">
        <v>47282.98</v>
      </c>
      <c r="J13" s="18">
        <v>1816.19</v>
      </c>
      <c r="K13" s="18">
        <v>13052.7</v>
      </c>
      <c r="L13" s="18">
        <v>545.92999999999995</v>
      </c>
      <c r="M13" s="18">
        <v>2986.29</v>
      </c>
      <c r="N13" s="9"/>
      <c r="O13" s="13"/>
      <c r="P13" s="9"/>
    </row>
    <row r="14" spans="1:16" s="16" customFormat="1" ht="23.25" customHeight="1" x14ac:dyDescent="0.3">
      <c r="A14" s="1" t="s">
        <v>32</v>
      </c>
      <c r="B14" s="19">
        <v>228308.53</v>
      </c>
      <c r="C14" s="19">
        <v>149249.44</v>
      </c>
      <c r="D14" s="19" t="s">
        <v>36</v>
      </c>
      <c r="E14" s="19">
        <v>15087.25</v>
      </c>
      <c r="F14" s="19">
        <v>434.31</v>
      </c>
      <c r="G14" s="19">
        <v>658.07</v>
      </c>
      <c r="H14" s="19">
        <v>11841.17</v>
      </c>
      <c r="I14" s="19">
        <v>19854.29</v>
      </c>
      <c r="J14" s="19">
        <v>1621.39</v>
      </c>
      <c r="K14" s="19">
        <v>4269.47</v>
      </c>
      <c r="L14" s="19">
        <v>237.18</v>
      </c>
      <c r="M14" s="19">
        <v>1125.6500000000001</v>
      </c>
      <c r="N14" s="9"/>
      <c r="O14" s="15"/>
      <c r="P14" s="9"/>
    </row>
    <row r="15" spans="1:16" s="16" customFormat="1" ht="23.25" customHeight="1" x14ac:dyDescent="0.3">
      <c r="A15" s="1" t="s">
        <v>33</v>
      </c>
      <c r="B15" s="19">
        <v>180797.89</v>
      </c>
      <c r="C15" s="19">
        <v>97237.71</v>
      </c>
      <c r="D15" s="19" t="s">
        <v>36</v>
      </c>
      <c r="E15" s="19">
        <v>19004.41</v>
      </c>
      <c r="F15" s="19" t="s">
        <v>36</v>
      </c>
      <c r="G15" s="19">
        <v>132.22</v>
      </c>
      <c r="H15" s="19">
        <v>1823.18</v>
      </c>
      <c r="I15" s="19">
        <v>27428.69</v>
      </c>
      <c r="J15" s="19">
        <v>194.81</v>
      </c>
      <c r="K15" s="19">
        <v>8783.23</v>
      </c>
      <c r="L15" s="19">
        <v>308.75</v>
      </c>
      <c r="M15" s="19">
        <v>1860.64</v>
      </c>
      <c r="N15" s="9"/>
      <c r="O15" s="15"/>
      <c r="P15" s="9"/>
    </row>
    <row r="16" spans="1:16" s="16" customFormat="1" ht="23.25" customHeight="1" x14ac:dyDescent="0.3">
      <c r="A16" s="20"/>
      <c r="B16" s="21" t="s">
        <v>37</v>
      </c>
      <c r="C16" s="21"/>
      <c r="D16" s="21"/>
      <c r="E16" s="21"/>
      <c r="F16" s="21"/>
      <c r="G16" s="21"/>
      <c r="H16" s="21"/>
      <c r="I16" s="21"/>
      <c r="J16" s="21"/>
      <c r="K16" s="21"/>
      <c r="L16" s="20"/>
      <c r="M16" s="22"/>
    </row>
    <row r="17" spans="1:26" s="14" customFormat="1" ht="23.25" customHeight="1" x14ac:dyDescent="0.3">
      <c r="A17" s="7" t="s">
        <v>31</v>
      </c>
      <c r="B17" s="23">
        <v>100</v>
      </c>
      <c r="C17" s="23">
        <f>C7/$B7*100</f>
        <v>32.085203764377169</v>
      </c>
      <c r="D17" s="23">
        <f t="shared" ref="D17:M17" si="0">D7/$B7*100</f>
        <v>0.1612817071306735</v>
      </c>
      <c r="E17" s="23">
        <f t="shared" si="0"/>
        <v>16.153896747550927</v>
      </c>
      <c r="F17" s="23">
        <f t="shared" si="0"/>
        <v>0.34614196421000792</v>
      </c>
      <c r="G17" s="23">
        <f t="shared" si="0"/>
        <v>0.24882298283911533</v>
      </c>
      <c r="H17" s="23">
        <f>H7/$B7*100</f>
        <v>5.5088074241063651</v>
      </c>
      <c r="I17" s="23">
        <f t="shared" si="0"/>
        <v>16.868169115187747</v>
      </c>
      <c r="J17" s="23">
        <f t="shared" si="0"/>
        <v>3.3887135483355451</v>
      </c>
      <c r="K17" s="23">
        <f t="shared" si="0"/>
        <v>7.5568113533451653</v>
      </c>
      <c r="L17" s="23">
        <f t="shared" si="0"/>
        <v>0.5598802777291747</v>
      </c>
      <c r="M17" s="23">
        <f t="shared" si="0"/>
        <v>1.3571203184607035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16" customFormat="1" ht="23.25" customHeight="1" x14ac:dyDescent="0.3">
      <c r="A18" s="1" t="s">
        <v>32</v>
      </c>
      <c r="B18" s="25">
        <v>100</v>
      </c>
      <c r="C18" s="25">
        <f t="shared" ref="C18:M25" si="1">C8/$B8*100</f>
        <v>34.913329950347965</v>
      </c>
      <c r="D18" s="25">
        <f t="shared" si="1"/>
        <v>0.21600744609121489</v>
      </c>
      <c r="E18" s="25">
        <f t="shared" si="1"/>
        <v>15.472949930232129</v>
      </c>
      <c r="F18" s="25">
        <f t="shared" si="1"/>
        <v>0.50098011870264847</v>
      </c>
      <c r="G18" s="25">
        <f t="shared" si="1"/>
        <v>0.32262302797402775</v>
      </c>
      <c r="H18" s="25">
        <f t="shared" si="1"/>
        <v>8.6628535511739635</v>
      </c>
      <c r="I18" s="25">
        <f t="shared" si="1"/>
        <v>15.165543510714267</v>
      </c>
      <c r="J18" s="25">
        <f t="shared" si="1"/>
        <v>5.1412694912577122</v>
      </c>
      <c r="K18" s="25">
        <f t="shared" si="1"/>
        <v>4.8505159637083874</v>
      </c>
      <c r="L18" s="25">
        <f t="shared" si="1"/>
        <v>0.62132325269413669</v>
      </c>
      <c r="M18" s="25">
        <f t="shared" si="1"/>
        <v>1.0083257585164171</v>
      </c>
      <c r="N18" s="24"/>
      <c r="O18" s="24"/>
      <c r="P18" s="24"/>
      <c r="Q18" s="24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16" customFormat="1" ht="23.25" customHeight="1" x14ac:dyDescent="0.3">
      <c r="A19" s="1" t="s">
        <v>33</v>
      </c>
      <c r="B19" s="25">
        <v>100</v>
      </c>
      <c r="C19" s="25">
        <f t="shared" si="1"/>
        <v>28.704936432037936</v>
      </c>
      <c r="D19" s="25">
        <f t="shared" si="1"/>
        <v>9.5871802971259024E-2</v>
      </c>
      <c r="E19" s="25">
        <f t="shared" si="1"/>
        <v>16.967786287774825</v>
      </c>
      <c r="F19" s="25">
        <f t="shared" si="1"/>
        <v>0.16107436503556044</v>
      </c>
      <c r="G19" s="25">
        <f t="shared" si="1"/>
        <v>0.16061479612282015</v>
      </c>
      <c r="H19" s="25">
        <f t="shared" si="1"/>
        <v>1.738990083193944</v>
      </c>
      <c r="I19" s="25">
        <f t="shared" si="1"/>
        <v>18.903201992606473</v>
      </c>
      <c r="J19" s="25">
        <f t="shared" si="1"/>
        <v>1.2940023368402773</v>
      </c>
      <c r="K19" s="25">
        <f t="shared" si="1"/>
        <v>10.791462623857702</v>
      </c>
      <c r="L19" s="25">
        <f t="shared" si="1"/>
        <v>0.48644165878306173</v>
      </c>
      <c r="M19" s="25">
        <f t="shared" si="1"/>
        <v>1.774010733639285</v>
      </c>
      <c r="N19" s="24"/>
      <c r="O19" s="24"/>
      <c r="P19" s="27"/>
      <c r="Q19" s="24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14" customFormat="1" ht="23.25" customHeight="1" x14ac:dyDescent="0.3">
      <c r="A20" s="17" t="s">
        <v>38</v>
      </c>
      <c r="B20" s="23">
        <v>100</v>
      </c>
      <c r="C20" s="23">
        <f t="shared" si="1"/>
        <v>54.750422552866794</v>
      </c>
      <c r="D20" s="23">
        <f t="shared" si="1"/>
        <v>0.11229757995124194</v>
      </c>
      <c r="E20" s="23">
        <f t="shared" si="1"/>
        <v>7.8057981379653238</v>
      </c>
      <c r="F20" s="23">
        <f t="shared" si="1"/>
        <v>0.33499799773182715</v>
      </c>
      <c r="G20" s="23">
        <f t="shared" si="1"/>
        <v>0.18688277092764718</v>
      </c>
      <c r="H20" s="23">
        <f t="shared" si="1"/>
        <v>4.5061669302794876</v>
      </c>
      <c r="I20" s="23">
        <f t="shared" si="1"/>
        <v>13.50253261856675</v>
      </c>
      <c r="J20" s="23">
        <f t="shared" si="1"/>
        <v>0.96765102678949488</v>
      </c>
      <c r="K20" s="23">
        <f t="shared" si="1"/>
        <v>4.4739850207921581</v>
      </c>
      <c r="L20" s="23">
        <f t="shared" si="1"/>
        <v>0.1085932478245951</v>
      </c>
      <c r="M20" s="23">
        <f t="shared" si="1"/>
        <v>0.61123920686969957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16" customFormat="1" ht="23.25" customHeight="1" x14ac:dyDescent="0.3">
      <c r="A21" s="1" t="s">
        <v>32</v>
      </c>
      <c r="B21" s="25">
        <v>100</v>
      </c>
      <c r="C21" s="25">
        <f t="shared" si="1"/>
        <v>57.374236363083554</v>
      </c>
      <c r="D21" s="25">
        <f t="shared" si="1"/>
        <v>9.7818170032496848E-2</v>
      </c>
      <c r="E21" s="25">
        <f t="shared" si="1"/>
        <v>6.6113039210917792</v>
      </c>
      <c r="F21" s="25">
        <f t="shared" si="1"/>
        <v>0.46938715542658671</v>
      </c>
      <c r="G21" s="25">
        <f t="shared" si="1"/>
        <v>0.24538361082240542</v>
      </c>
      <c r="H21" s="25">
        <f t="shared" si="1"/>
        <v>7.3169254007644149</v>
      </c>
      <c r="I21" s="25">
        <f t="shared" si="1"/>
        <v>11.747165998423959</v>
      </c>
      <c r="J21" s="25">
        <f t="shared" si="1"/>
        <v>1.5712898209646053</v>
      </c>
      <c r="K21" s="25">
        <f t="shared" si="1"/>
        <v>2.6676552201099999</v>
      </c>
      <c r="L21" s="25">
        <f t="shared" si="1"/>
        <v>0.12194547564167368</v>
      </c>
      <c r="M21" s="25">
        <f t="shared" si="1"/>
        <v>0.37604912301914445</v>
      </c>
      <c r="N21" s="24"/>
      <c r="O21" s="24"/>
      <c r="P21" s="24"/>
      <c r="Q21" s="24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16" customFormat="1" ht="23.25" customHeight="1" x14ac:dyDescent="0.3">
      <c r="A22" s="1" t="s">
        <v>33</v>
      </c>
      <c r="B22" s="25">
        <v>100</v>
      </c>
      <c r="C22" s="25">
        <f t="shared" si="1"/>
        <v>51.572121227328672</v>
      </c>
      <c r="D22" s="25">
        <f t="shared" si="1"/>
        <v>0.12983690669712702</v>
      </c>
      <c r="E22" s="25">
        <f t="shared" si="1"/>
        <v>9.2527234259007383</v>
      </c>
      <c r="F22" s="25">
        <f t="shared" si="1"/>
        <v>0.17220829817610059</v>
      </c>
      <c r="G22" s="25">
        <f t="shared" si="1"/>
        <v>0.11601877894972952</v>
      </c>
      <c r="H22" s="25">
        <f t="shared" si="1"/>
        <v>1.1014141472412189</v>
      </c>
      <c r="I22" s="25">
        <f t="shared" si="1"/>
        <v>15.628858821242044</v>
      </c>
      <c r="J22" s="25">
        <f t="shared" si="1"/>
        <v>0.23644594958377158</v>
      </c>
      <c r="K22" s="25">
        <f t="shared" si="1"/>
        <v>6.6620441558177061</v>
      </c>
      <c r="L22" s="25">
        <f t="shared" si="1"/>
        <v>9.2419309260561855E-2</v>
      </c>
      <c r="M22" s="25">
        <f t="shared" si="1"/>
        <v>0.89613197485541063</v>
      </c>
      <c r="N22" s="24"/>
      <c r="O22" s="24"/>
      <c r="P22" s="24"/>
      <c r="Q22" s="24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14" customFormat="1" ht="23.25" customHeight="1" x14ac:dyDescent="0.3">
      <c r="A23" s="7" t="s">
        <v>39</v>
      </c>
      <c r="B23" s="28">
        <v>100</v>
      </c>
      <c r="C23" s="23">
        <f t="shared" si="1"/>
        <v>60.250131500017325</v>
      </c>
      <c r="D23" s="29" t="s">
        <v>36</v>
      </c>
      <c r="E23" s="23">
        <f t="shared" si="1"/>
        <v>8.3332011346387862</v>
      </c>
      <c r="F23" s="23">
        <f t="shared" si="1"/>
        <v>0.10616064412190462</v>
      </c>
      <c r="G23" s="23">
        <f t="shared" si="1"/>
        <v>0.19317712474854648</v>
      </c>
      <c r="H23" s="23">
        <f t="shared" si="1"/>
        <v>3.3400478863188678</v>
      </c>
      <c r="I23" s="23">
        <f t="shared" si="1"/>
        <v>11.557623846568427</v>
      </c>
      <c r="J23" s="23">
        <f t="shared" si="1"/>
        <v>0.44394073414787127</v>
      </c>
      <c r="K23" s="23">
        <f t="shared" si="1"/>
        <v>3.1905391069281954</v>
      </c>
      <c r="L23" s="23">
        <f t="shared" si="1"/>
        <v>0.13344449919520937</v>
      </c>
      <c r="M23" s="23">
        <f t="shared" si="1"/>
        <v>0.72995434121895086</v>
      </c>
      <c r="N23" s="24"/>
      <c r="O23" s="24"/>
      <c r="P23" s="27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16" customFormat="1" ht="23.25" customHeight="1" x14ac:dyDescent="0.3">
      <c r="A24" s="1" t="s">
        <v>32</v>
      </c>
      <c r="B24" s="30">
        <v>100</v>
      </c>
      <c r="C24" s="25">
        <f t="shared" si="1"/>
        <v>65.371819440999417</v>
      </c>
      <c r="D24" s="31" t="s">
        <v>36</v>
      </c>
      <c r="E24" s="25">
        <f t="shared" si="1"/>
        <v>6.6082725862235643</v>
      </c>
      <c r="F24" s="25">
        <f t="shared" si="1"/>
        <v>0.19022942331589626</v>
      </c>
      <c r="G24" s="25">
        <f t="shared" si="1"/>
        <v>0.2882371499654437</v>
      </c>
      <c r="H24" s="25">
        <f t="shared" si="1"/>
        <v>5.1864772639024919</v>
      </c>
      <c r="I24" s="25">
        <f t="shared" si="1"/>
        <v>8.6962541434610436</v>
      </c>
      <c r="J24" s="25">
        <f t="shared" si="1"/>
        <v>0.7101749549173656</v>
      </c>
      <c r="K24" s="25">
        <f t="shared" si="1"/>
        <v>1.8700440145622241</v>
      </c>
      <c r="L24" s="25">
        <f t="shared" si="1"/>
        <v>0.10388573742733136</v>
      </c>
      <c r="M24" s="25">
        <f t="shared" si="1"/>
        <v>0.49303895916635265</v>
      </c>
      <c r="N24" s="24"/>
      <c r="O24" s="24"/>
      <c r="P24" s="24"/>
      <c r="Q24" s="24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16" customFormat="1" ht="23.25" customHeight="1" x14ac:dyDescent="0.3">
      <c r="A25" s="32" t="s">
        <v>33</v>
      </c>
      <c r="B25" s="33">
        <v>100</v>
      </c>
      <c r="C25" s="34">
        <f t="shared" si="1"/>
        <v>53.78254690914811</v>
      </c>
      <c r="D25" s="35" t="s">
        <v>36</v>
      </c>
      <c r="E25" s="34">
        <f t="shared" si="1"/>
        <v>10.511411388705918</v>
      </c>
      <c r="F25" s="35" t="s">
        <v>36</v>
      </c>
      <c r="G25" s="34">
        <f t="shared" si="1"/>
        <v>7.3131384442594982E-2</v>
      </c>
      <c r="H25" s="34">
        <f t="shared" si="1"/>
        <v>1.0084077861749383</v>
      </c>
      <c r="I25" s="34">
        <f t="shared" si="1"/>
        <v>15.170912669390111</v>
      </c>
      <c r="J25" s="34">
        <f t="shared" si="1"/>
        <v>0.10775015128771689</v>
      </c>
      <c r="K25" s="34">
        <f t="shared" si="1"/>
        <v>4.8580378897120973</v>
      </c>
      <c r="L25" s="34">
        <f t="shared" si="1"/>
        <v>0.17077079826540012</v>
      </c>
      <c r="M25" s="34">
        <f t="shared" si="1"/>
        <v>1.0291270545248068</v>
      </c>
      <c r="N25" s="24"/>
      <c r="O25" s="24"/>
      <c r="P25" s="24"/>
      <c r="Q25" s="24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3.2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3.25" customHeight="1" x14ac:dyDescent="0.3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8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47F0-DE2F-4265-AD84-113E28C31C63}">
  <sheetPr>
    <tabColor rgb="FFFFC000"/>
  </sheetPr>
  <dimension ref="A1:AJ26"/>
  <sheetViews>
    <sheetView tabSelected="1" topLeftCell="L10" zoomScaleNormal="100" workbookViewId="0">
      <selection activeCell="T26" sqref="T26"/>
    </sheetView>
  </sheetViews>
  <sheetFormatPr defaultRowHeight="19.5" x14ac:dyDescent="0.3"/>
  <cols>
    <col min="1" max="1" width="30" style="1" hidden="1" customWidth="1"/>
    <col min="2" max="3" width="14.6640625" style="1" hidden="1" customWidth="1"/>
    <col min="4" max="4" width="13.6640625" style="1" hidden="1" customWidth="1"/>
    <col min="5" max="5" width="13.33203125" style="1" hidden="1" customWidth="1"/>
    <col min="6" max="6" width="13.83203125" style="1" hidden="1" customWidth="1"/>
    <col min="7" max="7" width="11.33203125" style="1" hidden="1" customWidth="1"/>
    <col min="8" max="8" width="12.1640625" style="1" hidden="1" customWidth="1"/>
    <col min="9" max="9" width="12.83203125" style="1" hidden="1" customWidth="1"/>
    <col min="10" max="10" width="12.33203125" style="1" hidden="1" customWidth="1"/>
    <col min="11" max="11" width="11.5" style="1" hidden="1" customWidth="1"/>
    <col min="12" max="12" width="30.1640625" style="1" customWidth="1"/>
    <col min="13" max="13" width="16.1640625" style="1" customWidth="1"/>
    <col min="14" max="17" width="18.33203125" style="1" customWidth="1"/>
    <col min="18" max="18" width="15.1640625" style="1" customWidth="1"/>
    <col min="19" max="19" width="15.6640625" style="1" customWidth="1"/>
    <col min="20" max="20" width="16.5" style="1" customWidth="1"/>
    <col min="21" max="21" width="13.6640625" style="1" customWidth="1"/>
    <col min="22" max="22" width="14.5" style="1" customWidth="1"/>
    <col min="23" max="23" width="16.5" style="1" bestFit="1" customWidth="1"/>
    <col min="24" max="24" width="12.83203125" style="1" bestFit="1" customWidth="1"/>
    <col min="25" max="25" width="10" style="1" bestFit="1" customWidth="1"/>
    <col min="26" max="16384" width="9.33203125" style="1"/>
  </cols>
  <sheetData>
    <row r="1" spans="1:24" s="3" customFormat="1" ht="28.5" customHeight="1" x14ac:dyDescent="0.45">
      <c r="A1" s="2" t="s">
        <v>40</v>
      </c>
      <c r="L1" s="2" t="s">
        <v>0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1</v>
      </c>
      <c r="D3" s="4" t="s">
        <v>41</v>
      </c>
      <c r="E3" s="4" t="s">
        <v>2</v>
      </c>
      <c r="F3" s="4" t="s">
        <v>3</v>
      </c>
      <c r="G3" s="4" t="s">
        <v>4</v>
      </c>
      <c r="H3" s="4" t="s">
        <v>42</v>
      </c>
      <c r="I3" s="4" t="s">
        <v>7</v>
      </c>
      <c r="J3" s="4" t="s">
        <v>43</v>
      </c>
      <c r="K3" s="4" t="s">
        <v>8</v>
      </c>
      <c r="L3" s="4"/>
      <c r="M3" s="4" t="s">
        <v>9</v>
      </c>
      <c r="N3" s="4" t="s">
        <v>9</v>
      </c>
      <c r="O3" s="4" t="s">
        <v>44</v>
      </c>
      <c r="P3" s="4" t="s">
        <v>44</v>
      </c>
      <c r="Q3" s="4" t="s">
        <v>45</v>
      </c>
      <c r="R3" s="4" t="s">
        <v>46</v>
      </c>
      <c r="S3" s="4" t="s">
        <v>47</v>
      </c>
      <c r="T3" s="4" t="s">
        <v>9</v>
      </c>
      <c r="U3" s="4" t="s">
        <v>48</v>
      </c>
      <c r="V3" s="4" t="s">
        <v>49</v>
      </c>
      <c r="W3" s="4" t="s">
        <v>50</v>
      </c>
    </row>
    <row r="4" spans="1:24" s="5" customFormat="1" ht="23.25" customHeight="1" x14ac:dyDescent="0.3">
      <c r="A4" s="5" t="s">
        <v>12</v>
      </c>
      <c r="B4" s="5" t="s">
        <v>13</v>
      </c>
      <c r="C4" s="5" t="s">
        <v>14</v>
      </c>
      <c r="E4" s="5" t="s">
        <v>15</v>
      </c>
      <c r="G4" s="5" t="s">
        <v>16</v>
      </c>
      <c r="I4" s="5" t="s">
        <v>19</v>
      </c>
      <c r="J4" s="5" t="s">
        <v>51</v>
      </c>
      <c r="K4" s="5" t="s">
        <v>20</v>
      </c>
      <c r="L4" s="5" t="s">
        <v>12</v>
      </c>
      <c r="M4" s="5" t="s">
        <v>52</v>
      </c>
      <c r="N4" s="5" t="s">
        <v>53</v>
      </c>
      <c r="O4" s="5" t="s">
        <v>22</v>
      </c>
      <c r="P4" s="5" t="s">
        <v>54</v>
      </c>
      <c r="R4" s="5" t="s">
        <v>55</v>
      </c>
      <c r="S4" s="5" t="s">
        <v>56</v>
      </c>
      <c r="T4" s="5" t="s">
        <v>57</v>
      </c>
      <c r="U4" s="5" t="s">
        <v>58</v>
      </c>
      <c r="V4" s="5" t="s">
        <v>59</v>
      </c>
    </row>
    <row r="5" spans="1:24" s="5" customFormat="1" ht="23.25" customHeight="1" x14ac:dyDescent="0.3">
      <c r="A5" s="6"/>
      <c r="B5" s="6"/>
      <c r="C5" s="6" t="s">
        <v>24</v>
      </c>
      <c r="D5" s="6"/>
      <c r="E5" s="6" t="s">
        <v>25</v>
      </c>
      <c r="F5" s="6"/>
      <c r="G5" s="6" t="s">
        <v>60</v>
      </c>
      <c r="H5" s="6"/>
      <c r="I5" s="6"/>
      <c r="J5" s="6"/>
      <c r="K5" s="6" t="s">
        <v>61</v>
      </c>
      <c r="L5" s="6"/>
      <c r="M5" s="6" t="s">
        <v>62</v>
      </c>
      <c r="N5" s="6" t="s">
        <v>63</v>
      </c>
      <c r="O5" s="6" t="s">
        <v>64</v>
      </c>
      <c r="P5" s="6" t="s">
        <v>65</v>
      </c>
      <c r="Q5" s="6"/>
      <c r="R5" s="6"/>
      <c r="S5" s="6" t="s">
        <v>66</v>
      </c>
      <c r="T5" s="6" t="s">
        <v>67</v>
      </c>
      <c r="U5" s="6" t="s">
        <v>68</v>
      </c>
      <c r="V5" s="6" t="s">
        <v>69</v>
      </c>
      <c r="W5" s="6"/>
    </row>
    <row r="6" spans="1:24" s="5" customFormat="1" ht="23.25" customHeight="1" x14ac:dyDescent="0.3">
      <c r="F6" s="5" t="s">
        <v>70</v>
      </c>
      <c r="M6" s="39" t="s">
        <v>70</v>
      </c>
      <c r="N6" s="39"/>
      <c r="O6" s="39"/>
      <c r="P6" s="39"/>
      <c r="Q6" s="39"/>
      <c r="R6" s="39"/>
      <c r="S6" s="39"/>
      <c r="T6" s="39"/>
      <c r="U6" s="39"/>
    </row>
    <row r="7" spans="1:24" s="7" customFormat="1" ht="23.25" customHeight="1" x14ac:dyDescent="0.3">
      <c r="A7" s="7" t="s">
        <v>31</v>
      </c>
      <c r="B7" s="40">
        <v>38508495</v>
      </c>
      <c r="C7" s="40">
        <v>15458902</v>
      </c>
      <c r="D7" s="40">
        <v>434376</v>
      </c>
      <c r="E7" s="40">
        <v>34922</v>
      </c>
      <c r="F7" s="40">
        <v>5163473</v>
      </c>
      <c r="G7" s="40">
        <v>115115</v>
      </c>
      <c r="H7" s="40">
        <v>2010264</v>
      </c>
      <c r="I7" s="40">
        <v>6110646</v>
      </c>
      <c r="J7" s="40">
        <v>2536730</v>
      </c>
      <c r="K7" s="40">
        <v>1067676</v>
      </c>
      <c r="L7" s="7" t="s">
        <v>31</v>
      </c>
      <c r="M7" s="8">
        <v>219795.87</v>
      </c>
      <c r="N7" s="8">
        <v>358360.08</v>
      </c>
      <c r="O7" s="8">
        <v>627495.38</v>
      </c>
      <c r="P7" s="8">
        <v>1552770.76</v>
      </c>
      <c r="Q7" s="8">
        <v>1103504.8</v>
      </c>
      <c r="R7" s="8">
        <v>630116.71</v>
      </c>
      <c r="S7" s="8">
        <v>278479.55</v>
      </c>
      <c r="T7" s="8">
        <v>856991.03</v>
      </c>
      <c r="U7" s="8">
        <v>221765.68</v>
      </c>
      <c r="V7" s="8">
        <v>3968.92</v>
      </c>
      <c r="W7" s="8">
        <v>55990.75</v>
      </c>
      <c r="X7" s="41"/>
    </row>
    <row r="8" spans="1:24" ht="23.25" customHeight="1" x14ac:dyDescent="0.3">
      <c r="A8" s="1" t="s">
        <v>32</v>
      </c>
      <c r="B8" s="42">
        <v>20811127</v>
      </c>
      <c r="C8" s="42">
        <v>8652594</v>
      </c>
      <c r="D8" s="42">
        <v>341765</v>
      </c>
      <c r="E8" s="42">
        <v>29757</v>
      </c>
      <c r="F8" s="42">
        <v>2536936</v>
      </c>
      <c r="G8" s="42">
        <v>94686</v>
      </c>
      <c r="H8" s="42">
        <v>1702211</v>
      </c>
      <c r="I8" s="42">
        <v>3121558</v>
      </c>
      <c r="J8" s="42">
        <v>893857</v>
      </c>
      <c r="K8" s="42">
        <v>890304</v>
      </c>
      <c r="L8" s="1" t="s">
        <v>32</v>
      </c>
      <c r="M8" s="12">
        <v>94261.82</v>
      </c>
      <c r="N8" s="12">
        <v>183523.89</v>
      </c>
      <c r="O8" s="12">
        <v>366185.54</v>
      </c>
      <c r="P8" s="12">
        <v>958766.88</v>
      </c>
      <c r="Q8" s="12">
        <v>350428.91</v>
      </c>
      <c r="R8" s="12">
        <v>121160.89</v>
      </c>
      <c r="S8" s="12">
        <v>136195.51</v>
      </c>
      <c r="T8" s="12">
        <v>388149.81</v>
      </c>
      <c r="U8" s="12">
        <v>46532.95</v>
      </c>
      <c r="V8" s="12">
        <v>2491.9</v>
      </c>
      <c r="W8" s="12">
        <v>30734.35</v>
      </c>
      <c r="X8" s="41"/>
    </row>
    <row r="9" spans="1:24" ht="23.25" customHeight="1" x14ac:dyDescent="0.3">
      <c r="A9" s="1" t="s">
        <v>33</v>
      </c>
      <c r="B9" s="42">
        <v>17697368</v>
      </c>
      <c r="C9" s="42">
        <v>6806308</v>
      </c>
      <c r="D9" s="42">
        <v>92612</v>
      </c>
      <c r="E9" s="42">
        <v>5165</v>
      </c>
      <c r="F9" s="42">
        <v>2626537</v>
      </c>
      <c r="G9" s="42">
        <v>20429</v>
      </c>
      <c r="H9" s="42">
        <v>308053</v>
      </c>
      <c r="I9" s="42">
        <v>2989088</v>
      </c>
      <c r="J9" s="42">
        <v>1642872</v>
      </c>
      <c r="K9" s="42">
        <v>177373</v>
      </c>
      <c r="L9" s="1" t="s">
        <v>33</v>
      </c>
      <c r="M9" s="12">
        <v>125534.05</v>
      </c>
      <c r="N9" s="12">
        <v>174836.2</v>
      </c>
      <c r="O9" s="12">
        <v>261309.84</v>
      </c>
      <c r="P9" s="12">
        <v>594003.88</v>
      </c>
      <c r="Q9" s="12">
        <v>753075.89</v>
      </c>
      <c r="R9" s="12">
        <v>508955.82</v>
      </c>
      <c r="S9" s="12">
        <v>142284.03</v>
      </c>
      <c r="T9" s="12">
        <v>468841.22</v>
      </c>
      <c r="U9" s="12">
        <v>175232.73</v>
      </c>
      <c r="V9" s="12">
        <v>1477.02</v>
      </c>
      <c r="W9" s="12">
        <v>25256.39</v>
      </c>
      <c r="X9" s="41"/>
    </row>
    <row r="10" spans="1:24" s="7" customFormat="1" ht="23.25" customHeight="1" x14ac:dyDescent="0.3">
      <c r="A10" s="17" t="s">
        <v>34</v>
      </c>
      <c r="B10" s="43">
        <v>12912695</v>
      </c>
      <c r="C10" s="43">
        <v>7476564</v>
      </c>
      <c r="D10" s="43">
        <v>60877</v>
      </c>
      <c r="E10" s="43">
        <v>4301</v>
      </c>
      <c r="F10" s="43">
        <v>950167</v>
      </c>
      <c r="G10" s="43">
        <v>27876</v>
      </c>
      <c r="H10" s="43">
        <v>575775</v>
      </c>
      <c r="I10" s="43">
        <v>1581967</v>
      </c>
      <c r="J10" s="43">
        <v>509688</v>
      </c>
      <c r="K10" s="43">
        <v>144597</v>
      </c>
      <c r="L10" s="17" t="s">
        <v>34</v>
      </c>
      <c r="M10" s="8">
        <v>7417.15</v>
      </c>
      <c r="N10" s="8">
        <v>18269.25</v>
      </c>
      <c r="O10" s="8">
        <v>37175.269999999997</v>
      </c>
      <c r="P10" s="8">
        <v>434957.12</v>
      </c>
      <c r="Q10" s="8">
        <v>298442.73</v>
      </c>
      <c r="R10" s="8">
        <v>138527.82999999999</v>
      </c>
      <c r="S10" s="8">
        <v>52131.6</v>
      </c>
      <c r="T10" s="8">
        <v>157083.82999999999</v>
      </c>
      <c r="U10" s="8">
        <v>31589.14</v>
      </c>
      <c r="V10" s="8" t="s">
        <v>36</v>
      </c>
      <c r="W10" s="8" t="s">
        <v>36</v>
      </c>
      <c r="X10" s="41"/>
    </row>
    <row r="11" spans="1:24" ht="23.25" customHeight="1" x14ac:dyDescent="0.3">
      <c r="A11" s="1" t="s">
        <v>32</v>
      </c>
      <c r="B11" s="44">
        <v>7113004</v>
      </c>
      <c r="C11" s="44">
        <v>4135870</v>
      </c>
      <c r="D11" s="44">
        <v>50630</v>
      </c>
      <c r="E11" s="44">
        <v>3558</v>
      </c>
      <c r="F11" s="44">
        <v>452890</v>
      </c>
      <c r="G11" s="44">
        <v>23860</v>
      </c>
      <c r="H11" s="44">
        <v>513317</v>
      </c>
      <c r="I11" s="44">
        <v>843565</v>
      </c>
      <c r="J11" s="44">
        <v>174164</v>
      </c>
      <c r="K11" s="44">
        <v>129471</v>
      </c>
      <c r="L11" s="1" t="s">
        <v>32</v>
      </c>
      <c r="M11" s="12">
        <v>3185.86</v>
      </c>
      <c r="N11" s="12">
        <v>10046.27</v>
      </c>
      <c r="O11" s="12">
        <v>17096.330000000002</v>
      </c>
      <c r="P11" s="12">
        <v>286625.93</v>
      </c>
      <c r="Q11" s="12">
        <v>119508.47</v>
      </c>
      <c r="R11" s="12">
        <v>27353.39</v>
      </c>
      <c r="S11" s="12">
        <v>26103.95</v>
      </c>
      <c r="T11" s="12">
        <v>85332.07</v>
      </c>
      <c r="U11" s="12">
        <v>5612.86</v>
      </c>
      <c r="V11" s="8" t="s">
        <v>36</v>
      </c>
      <c r="W11" s="8" t="s">
        <v>36</v>
      </c>
      <c r="X11" s="41"/>
    </row>
    <row r="12" spans="1:24" ht="23.25" customHeight="1" x14ac:dyDescent="0.3">
      <c r="A12" s="1" t="s">
        <v>33</v>
      </c>
      <c r="B12" s="44">
        <v>5799691</v>
      </c>
      <c r="C12" s="44">
        <v>3340694</v>
      </c>
      <c r="D12" s="44">
        <v>10247</v>
      </c>
      <c r="E12" s="44">
        <v>743</v>
      </c>
      <c r="F12" s="44">
        <v>497277</v>
      </c>
      <c r="G12" s="44">
        <v>4016</v>
      </c>
      <c r="H12" s="44">
        <v>62458</v>
      </c>
      <c r="I12" s="44">
        <v>738402</v>
      </c>
      <c r="J12" s="44">
        <v>335524</v>
      </c>
      <c r="K12" s="44">
        <v>15126</v>
      </c>
      <c r="L12" s="1" t="s">
        <v>33</v>
      </c>
      <c r="M12" s="12">
        <v>4231.28</v>
      </c>
      <c r="N12" s="12">
        <v>8222.98</v>
      </c>
      <c r="O12" s="12">
        <v>20078.939999999999</v>
      </c>
      <c r="P12" s="12">
        <v>148331.19</v>
      </c>
      <c r="Q12" s="12">
        <v>178934.25</v>
      </c>
      <c r="R12" s="12">
        <v>111174.44</v>
      </c>
      <c r="S12" s="12">
        <v>26027.65</v>
      </c>
      <c r="T12" s="12">
        <v>71751.759999999995</v>
      </c>
      <c r="U12" s="12">
        <v>25976.28</v>
      </c>
      <c r="V12" s="8" t="s">
        <v>36</v>
      </c>
      <c r="W12" s="8" t="s">
        <v>36</v>
      </c>
      <c r="X12" s="41"/>
    </row>
    <row r="13" spans="1:24" s="7" customFormat="1" ht="23.25" customHeight="1" x14ac:dyDescent="0.3">
      <c r="A13" s="7" t="s">
        <v>35</v>
      </c>
      <c r="B13" s="43">
        <v>588208</v>
      </c>
      <c r="C13" s="43">
        <v>383842</v>
      </c>
      <c r="D13" s="43">
        <v>4536</v>
      </c>
      <c r="E13" s="43">
        <v>116</v>
      </c>
      <c r="F13" s="43">
        <v>20204</v>
      </c>
      <c r="G13" s="43">
        <v>857</v>
      </c>
      <c r="H13" s="43">
        <v>21083</v>
      </c>
      <c r="I13" s="43">
        <v>64286</v>
      </c>
      <c r="J13" s="43">
        <v>14560</v>
      </c>
      <c r="K13" s="43">
        <v>3879</v>
      </c>
      <c r="L13" s="7" t="s">
        <v>35</v>
      </c>
      <c r="M13" s="18" t="s">
        <v>36</v>
      </c>
      <c r="N13" s="18">
        <v>1075.55</v>
      </c>
      <c r="O13" s="18" t="s">
        <v>36</v>
      </c>
      <c r="P13" s="18">
        <v>23521.919999999998</v>
      </c>
      <c r="Q13" s="18">
        <v>12877.93</v>
      </c>
      <c r="R13" s="18">
        <v>5660.09</v>
      </c>
      <c r="S13" s="18">
        <v>294.39999999999998</v>
      </c>
      <c r="T13" s="18">
        <v>4205.9799999999996</v>
      </c>
      <c r="U13" s="18">
        <v>318.69</v>
      </c>
      <c r="V13" s="8" t="s">
        <v>36</v>
      </c>
      <c r="W13" s="8" t="s">
        <v>36</v>
      </c>
      <c r="X13" s="41"/>
    </row>
    <row r="14" spans="1:24" ht="23.25" customHeight="1" x14ac:dyDescent="0.3">
      <c r="A14" s="1" t="s">
        <v>32</v>
      </c>
      <c r="B14" s="44">
        <v>326349</v>
      </c>
      <c r="C14" s="44">
        <v>212398</v>
      </c>
      <c r="D14" s="44">
        <v>2564</v>
      </c>
      <c r="E14" s="44">
        <v>116</v>
      </c>
      <c r="F14" s="44">
        <v>7678</v>
      </c>
      <c r="G14" s="44">
        <v>579</v>
      </c>
      <c r="H14" s="44">
        <v>20052</v>
      </c>
      <c r="I14" s="44">
        <v>35628</v>
      </c>
      <c r="J14" s="44">
        <v>5927</v>
      </c>
      <c r="K14" s="44">
        <v>3419</v>
      </c>
      <c r="L14" s="1" t="s">
        <v>32</v>
      </c>
      <c r="M14" s="18" t="s">
        <v>36</v>
      </c>
      <c r="N14" s="19">
        <v>284.47000000000003</v>
      </c>
      <c r="O14" s="19" t="s">
        <v>36</v>
      </c>
      <c r="P14" s="19">
        <v>15154.46</v>
      </c>
      <c r="Q14" s="19">
        <v>4618.1899999999996</v>
      </c>
      <c r="R14" s="19">
        <v>1898.01</v>
      </c>
      <c r="S14" s="19" t="s">
        <v>36</v>
      </c>
      <c r="T14" s="19">
        <v>1764.05</v>
      </c>
      <c r="U14" s="8">
        <v>211.13</v>
      </c>
      <c r="V14" s="8" t="s">
        <v>36</v>
      </c>
      <c r="W14" s="8" t="s">
        <v>36</v>
      </c>
      <c r="X14" s="41"/>
    </row>
    <row r="15" spans="1:24" ht="23.25" customHeight="1" x14ac:dyDescent="0.3">
      <c r="A15" s="1" t="s">
        <v>33</v>
      </c>
      <c r="B15" s="44">
        <v>261859</v>
      </c>
      <c r="C15" s="44">
        <v>171445</v>
      </c>
      <c r="D15" s="44">
        <v>1972</v>
      </c>
      <c r="E15" s="44">
        <v>0</v>
      </c>
      <c r="F15" s="44">
        <v>12526</v>
      </c>
      <c r="G15" s="44">
        <v>277</v>
      </c>
      <c r="H15" s="44">
        <v>1031</v>
      </c>
      <c r="I15" s="44">
        <v>28658</v>
      </c>
      <c r="J15" s="44">
        <v>8633</v>
      </c>
      <c r="K15" s="44">
        <v>460</v>
      </c>
      <c r="L15" s="1" t="s">
        <v>33</v>
      </c>
      <c r="M15" s="18" t="s">
        <v>36</v>
      </c>
      <c r="N15" s="19">
        <v>791.08</v>
      </c>
      <c r="O15" s="19" t="s">
        <v>36</v>
      </c>
      <c r="P15" s="19">
        <v>8367.4599999999991</v>
      </c>
      <c r="Q15" s="19">
        <v>8259.74</v>
      </c>
      <c r="R15" s="19">
        <v>3762.09</v>
      </c>
      <c r="S15" s="19">
        <v>294.39999999999998</v>
      </c>
      <c r="T15" s="19">
        <v>2441.94</v>
      </c>
      <c r="U15" s="19">
        <v>107.56</v>
      </c>
      <c r="V15" s="45" t="s">
        <v>36</v>
      </c>
      <c r="W15" s="45" t="s">
        <v>36</v>
      </c>
      <c r="X15" s="41"/>
    </row>
    <row r="16" spans="1:24" ht="23.25" customHeight="1" x14ac:dyDescent="0.3">
      <c r="A16" s="20"/>
      <c r="B16" s="22" t="s">
        <v>37</v>
      </c>
      <c r="C16" s="22"/>
      <c r="D16" s="22"/>
      <c r="E16" s="46"/>
      <c r="F16" s="47"/>
      <c r="G16" s="46"/>
      <c r="H16" s="22"/>
      <c r="I16" s="22"/>
      <c r="J16" s="22"/>
      <c r="K16" s="22"/>
      <c r="L16" s="20"/>
      <c r="M16" s="48" t="s">
        <v>37</v>
      </c>
      <c r="N16" s="48"/>
      <c r="O16" s="48"/>
      <c r="P16" s="48"/>
      <c r="Q16" s="48"/>
      <c r="R16" s="48"/>
      <c r="S16" s="48"/>
      <c r="T16" s="48"/>
      <c r="U16" s="48"/>
    </row>
    <row r="17" spans="1:36" s="7" customFormat="1" ht="23.25" customHeight="1" x14ac:dyDescent="0.3">
      <c r="A17" s="7" t="s">
        <v>31</v>
      </c>
      <c r="B17" s="49">
        <v>100</v>
      </c>
      <c r="C17" s="49">
        <v>40.144134430597717</v>
      </c>
      <c r="D17" s="49">
        <v>1.128000458080743</v>
      </c>
      <c r="E17" s="49">
        <v>9.068648359277609E-2</v>
      </c>
      <c r="F17" s="49">
        <v>13.408659569791029</v>
      </c>
      <c r="G17" s="49">
        <v>0.29893404039809918</v>
      </c>
      <c r="H17" s="49">
        <v>5.2203130763744463</v>
      </c>
      <c r="I17" s="49">
        <v>15.868306460691336</v>
      </c>
      <c r="J17" s="49">
        <v>6.5874555731144522</v>
      </c>
      <c r="K17" s="49">
        <v>2.7725726492297347</v>
      </c>
      <c r="L17" s="7" t="s">
        <v>31</v>
      </c>
      <c r="M17" s="28">
        <f>M7/'[1]ตาราง 4 หน้า 1'!$B7*100</f>
        <v>0.58633609954910226</v>
      </c>
      <c r="N17" s="28">
        <f>N7/'[1]ตาราง 4 หน้า 1'!$B7*100</f>
        <v>0.95597543093646054</v>
      </c>
      <c r="O17" s="28">
        <f>O7/'[1]ตาราง 4 หน้า 1'!$B7*100</f>
        <v>1.6739313327146763</v>
      </c>
      <c r="P17" s="28">
        <f>P7/'[1]ตาราง 4 หน้า 1'!$B7*100</f>
        <v>4.1422322945026</v>
      </c>
      <c r="Q17" s="28">
        <f>Q7/'[1]ตาราง 4 หน้า 1'!$B7*100</f>
        <v>2.9437527659901539</v>
      </c>
      <c r="R17" s="28">
        <f>R7/'[1]ตาราง 4 หน้า 1'!$B7*100</f>
        <v>1.68092409562615</v>
      </c>
      <c r="S17" s="28">
        <f>S7/'[1]ตาราง 4 หน้า 1'!$B7*100</f>
        <v>0.74288299025449933</v>
      </c>
      <c r="T17" s="28">
        <f>T7/'[1]ตาราง 4 หน้า 1'!$B7*100</f>
        <v>2.2861429465383845</v>
      </c>
      <c r="U17" s="28">
        <f>U7/'[1]ตาราง 4 หน้า 1'!$B7*100</f>
        <v>0.59159084210751711</v>
      </c>
      <c r="V17" s="50" t="s">
        <v>71</v>
      </c>
      <c r="W17" s="28">
        <f>W7/'[1]ตาราง 4 หน้า 1'!$B7*100</f>
        <v>0.14936312482044772</v>
      </c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23.25" customHeight="1" x14ac:dyDescent="0.3">
      <c r="A18" s="1" t="s">
        <v>32</v>
      </c>
      <c r="B18" s="51">
        <v>100</v>
      </c>
      <c r="C18" s="51">
        <v>41.576768043364495</v>
      </c>
      <c r="D18" s="51">
        <v>1.6422224514799224</v>
      </c>
      <c r="E18" s="51">
        <v>0.14298600935932013</v>
      </c>
      <c r="F18" s="51">
        <v>12.190286475114972</v>
      </c>
      <c r="G18" s="51">
        <v>0.45497776261708456</v>
      </c>
      <c r="H18" s="51">
        <v>8.1793311818240308</v>
      </c>
      <c r="I18" s="51">
        <v>14.999466391224272</v>
      </c>
      <c r="J18" s="51">
        <v>4.2950917554825354</v>
      </c>
      <c r="K18" s="51">
        <v>4.2780191577323032</v>
      </c>
      <c r="L18" s="1" t="s">
        <v>32</v>
      </c>
      <c r="M18" s="30">
        <f>M8/'[2]ตาราง 4 หน้า 1'!$B8*100</f>
        <v>0.46188147486518827</v>
      </c>
      <c r="N18" s="30">
        <f>N8/'[2]ตาราง 4 หน้า 1'!$B8*100</f>
        <v>0.89926425127582477</v>
      </c>
      <c r="O18" s="30">
        <f>O8/'[2]ตาราง 4 หน้า 1'!$B8*100</f>
        <v>1.794303539752419</v>
      </c>
      <c r="P18" s="30">
        <f>P8/'[2]ตาราง 4 หน้า 1'!$B8*100</f>
        <v>4.6979430334179302</v>
      </c>
      <c r="Q18" s="30">
        <f>Q8/'[2]ตาราง 4 หน้า 1'!$B8*100</f>
        <v>1.7170962939841421</v>
      </c>
      <c r="R18" s="30">
        <f>R8/'[2]ตาราง 4 หน้า 1'!$B8*100</f>
        <v>0.59368650604432249</v>
      </c>
      <c r="S18" s="30">
        <f>S8/'[2]ตาราง 4 หน้า 1'!$B8*100</f>
        <v>0.66735591386646775</v>
      </c>
      <c r="T18" s="30">
        <f>T8/'[2]ตาราง 4 หน้า 1'!$B8*100</f>
        <v>1.9019281264826264</v>
      </c>
      <c r="U18" s="30">
        <f>U8/'[2]ตาราง 4 หน้า 1'!$B8*100</f>
        <v>0.22801074258727508</v>
      </c>
      <c r="V18" s="50" t="s">
        <v>71</v>
      </c>
      <c r="W18" s="30">
        <f>W8/'[2]ตาราง 4 หน้า 1'!$B8*100</f>
        <v>0.15059784446155289</v>
      </c>
      <c r="X18" s="27"/>
      <c r="Y18" s="2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 spans="1:36" ht="23.25" customHeight="1" x14ac:dyDescent="0.3">
      <c r="A19" s="1" t="s">
        <v>33</v>
      </c>
      <c r="B19" s="51">
        <v>100</v>
      </c>
      <c r="C19" s="51">
        <v>38.45943645405351</v>
      </c>
      <c r="D19" s="51">
        <v>0.5233094548296674</v>
      </c>
      <c r="E19" s="51">
        <v>2.9185130805891586E-2</v>
      </c>
      <c r="F19" s="51">
        <v>14.841399014813955</v>
      </c>
      <c r="G19" s="51">
        <v>0.11543524438210247</v>
      </c>
      <c r="H19" s="51">
        <v>1.7406712681795395</v>
      </c>
      <c r="I19" s="51">
        <v>16.890014379539377</v>
      </c>
      <c r="J19" s="51">
        <v>9.2831431204911379</v>
      </c>
      <c r="K19" s="51">
        <v>1.0022563807228284</v>
      </c>
      <c r="L19" s="1" t="s">
        <v>33</v>
      </c>
      <c r="M19" s="30">
        <f>M9/'[2]ตาราง 4 หน้า 1'!$B9*100</f>
        <v>0.73520513406892551</v>
      </c>
      <c r="N19" s="30">
        <f>N9/'[2]ตาราง 4 หน้า 1'!$B9*100</f>
        <v>1.0239490549464587</v>
      </c>
      <c r="O19" s="30">
        <f>O9/'[2]ตาราง 4 หน้า 1'!$B9*100</f>
        <v>1.5303922398005121</v>
      </c>
      <c r="P19" s="30">
        <f>P9/'[2]ตาราง 4 หน้า 1'!$B9*100</f>
        <v>3.4788545596422797</v>
      </c>
      <c r="Q19" s="30">
        <f>Q9/'[2]ตาราง 4 หน้า 1'!$B9*100</f>
        <v>4.4104787559353449</v>
      </c>
      <c r="R19" s="30">
        <f>R9/'[2]ตาราง 4 หน้า 1'!$B9*100</f>
        <v>2.9807604540621444</v>
      </c>
      <c r="S19" s="30">
        <f>S9/'[2]ตาราง 4 หน้า 1'!$B9*100</f>
        <v>0.83330338941519866</v>
      </c>
      <c r="T19" s="30">
        <f>T9/'[2]ตาราง 4 หน้า 1'!$B9*100</f>
        <v>2.7458245153975245</v>
      </c>
      <c r="U19" s="30">
        <f>U9/'[2]ตาราง 4 หน้า 1'!$B9*100</f>
        <v>1.0262713801786356</v>
      </c>
      <c r="V19" s="50" t="s">
        <v>71</v>
      </c>
      <c r="W19" s="30">
        <f>W9/'[2]ตาราง 4 หน้า 1'!$B9*100</f>
        <v>0.14791705992156765</v>
      </c>
      <c r="X19" s="27"/>
      <c r="Y19" s="2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7" customFormat="1" ht="23.25" customHeight="1" x14ac:dyDescent="0.3">
      <c r="A20" s="17" t="s">
        <v>38</v>
      </c>
      <c r="B20" s="49">
        <v>100</v>
      </c>
      <c r="C20" s="49">
        <v>57.90087971565967</v>
      </c>
      <c r="D20" s="49">
        <v>0.47145076995933077</v>
      </c>
      <c r="E20" s="49">
        <v>3.3308306283080333E-2</v>
      </c>
      <c r="F20" s="49">
        <v>7.3583942004360834</v>
      </c>
      <c r="G20" s="49">
        <v>0.21588057334274527</v>
      </c>
      <c r="H20" s="49">
        <v>4.4589839688771402</v>
      </c>
      <c r="I20" s="49">
        <v>12.251253514467738</v>
      </c>
      <c r="J20" s="49">
        <v>3.9471853087213784</v>
      </c>
      <c r="K20" s="49">
        <v>1.1198049671273116</v>
      </c>
      <c r="L20" s="17" t="s">
        <v>72</v>
      </c>
      <c r="M20" s="30">
        <f>M10/'[2]ตาราง 4 หน้า 1'!$B10*100</f>
        <v>7.9745710318565616E-2</v>
      </c>
      <c r="N20" s="30">
        <f>N10/'[2]ตาราง 4 หน้า 1'!$B10*100</f>
        <v>0.19642238841569268</v>
      </c>
      <c r="O20" s="30">
        <f>O10/'[2]ตาราง 4 หน้า 1'!$B10*100</f>
        <v>0.39969102855334765</v>
      </c>
      <c r="P20" s="30">
        <f>P10/'[2]ตาราง 4 หน้า 1'!$B10*100</f>
        <v>4.6764544997091315</v>
      </c>
      <c r="Q20" s="30">
        <f>Q10/'[2]ตาราง 4 หน้า 1'!$B10*100</f>
        <v>3.2087159479398277</v>
      </c>
      <c r="R20" s="30">
        <f>R10/'[2]ตาราง 4 หน้า 1'!$B10*100</f>
        <v>1.4893861122182379</v>
      </c>
      <c r="S20" s="30">
        <f>S10/'[2]ตาราง 4 หน้า 1'!$B10*100</f>
        <v>0.56049445838945355</v>
      </c>
      <c r="T20" s="30">
        <f>T10/'[2]ตาราง 4 หน้า 1'!$B10*100</f>
        <v>1.6888915018451571</v>
      </c>
      <c r="U20" s="30">
        <f>U10/'[2]ตาราง 4 หน้า 1'!$B10*100</f>
        <v>0.33963158459146892</v>
      </c>
      <c r="V20" s="8" t="s">
        <v>36</v>
      </c>
      <c r="W20" s="8" t="s">
        <v>36</v>
      </c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ht="23.25" customHeight="1" x14ac:dyDescent="0.3">
      <c r="A21" s="1" t="s">
        <v>32</v>
      </c>
      <c r="B21" s="51">
        <v>100</v>
      </c>
      <c r="C21" s="51">
        <v>58.145194351078679</v>
      </c>
      <c r="D21" s="51">
        <v>0.71179490409396651</v>
      </c>
      <c r="E21" s="51">
        <v>5.0021060019086169E-2</v>
      </c>
      <c r="F21" s="51">
        <v>6.3670707903439956</v>
      </c>
      <c r="G21" s="51">
        <v>0.33544195954339406</v>
      </c>
      <c r="H21" s="51">
        <v>7.2165993439621294</v>
      </c>
      <c r="I21" s="51">
        <v>11.859475968240703</v>
      </c>
      <c r="J21" s="51">
        <v>2.4485294820584946</v>
      </c>
      <c r="K21" s="51">
        <v>1.8202014226338128</v>
      </c>
      <c r="L21" s="1" t="s">
        <v>32</v>
      </c>
      <c r="M21" s="30">
        <f>M11/'[2]ตาราง 4 หน้า 1'!$B11*100</f>
        <v>6.2529971322860076E-2</v>
      </c>
      <c r="N21" s="30">
        <f>N11/'[2]ตาราง 4 หน้า 1'!$B11*100</f>
        <v>0.19718160088695344</v>
      </c>
      <c r="O21" s="30">
        <f>O11/'[2]ตาราง 4 หน้า 1'!$B11*100</f>
        <v>0.33555555631011796</v>
      </c>
      <c r="P21" s="30">
        <f>P11/'[2]ตาราง 4 หน้า 1'!$B11*100</f>
        <v>5.6257058324245568</v>
      </c>
      <c r="Q21" s="30">
        <f>Q11/'[2]ตาราง 4 หน้า 1'!$B11*100</f>
        <v>2.3456338953811162</v>
      </c>
      <c r="R21" s="30">
        <f>R11/'[2]ตาราง 4 หน้า 1'!$B11*100</f>
        <v>0.53687440511604634</v>
      </c>
      <c r="S21" s="30">
        <f>S11/'[2]ตาราง 4 หน้า 1'!$B11*100</f>
        <v>0.51235121597100097</v>
      </c>
      <c r="T21" s="30">
        <f>T11/'[2]ตาราง 4 หน้า 1'!$B11*100</f>
        <v>1.6748419233802769</v>
      </c>
      <c r="U21" s="30">
        <f>U11/'[2]ตาราง 4 หน้า 1'!$B11*100</f>
        <v>0.1101655360999003</v>
      </c>
      <c r="V21" s="8" t="s">
        <v>36</v>
      </c>
      <c r="W21" s="8" t="s">
        <v>36</v>
      </c>
      <c r="X21" s="27"/>
      <c r="Y21" s="2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ht="23.25" customHeight="1" x14ac:dyDescent="0.3">
      <c r="A22" s="1" t="s">
        <v>33</v>
      </c>
      <c r="B22" s="51">
        <v>100</v>
      </c>
      <c r="C22" s="51">
        <v>57.60124116957266</v>
      </c>
      <c r="D22" s="51">
        <v>0.1766818266697312</v>
      </c>
      <c r="E22" s="51">
        <v>1.281102734611206E-2</v>
      </c>
      <c r="F22" s="51">
        <v>8.5741981771097802</v>
      </c>
      <c r="G22" s="51">
        <v>6.9245068401057916E-2</v>
      </c>
      <c r="H22" s="51">
        <v>1.07691944277721</v>
      </c>
      <c r="I22" s="51">
        <v>12.731747260328181</v>
      </c>
      <c r="J22" s="51">
        <v>5.7852047634951589</v>
      </c>
      <c r="K22" s="51">
        <v>0.26080699816593678</v>
      </c>
      <c r="L22" s="1" t="s">
        <v>33</v>
      </c>
      <c r="M22" s="30">
        <f>M12/'[2]ตาราง 4 หน้า 1'!$B12*100</f>
        <v>0.10059939362527209</v>
      </c>
      <c r="N22" s="30">
        <f>N12/'[2]ตาราง 4 หน้า 1'!$B12*100</f>
        <v>0.19550273245749275</v>
      </c>
      <c r="O22" s="30">
        <f>O12/'[2]ตาราง 4 หน้า 1'!$B12*100</f>
        <v>0.47738017541694727</v>
      </c>
      <c r="P22" s="30">
        <f>P12/'[2]ตาราง 4 หน้า 1'!$B12*100</f>
        <v>3.5265989888910743</v>
      </c>
      <c r="Q22" s="30">
        <f>Q12/'[2]ตาราง 4 หน้า 1'!$B12*100</f>
        <v>4.2541918872759172</v>
      </c>
      <c r="R22" s="30">
        <f>R12/'[2]ตาราง 4 หน้า 1'!$B12*100</f>
        <v>2.6431910085433241</v>
      </c>
      <c r="S22" s="30">
        <f>S12/'[2]ตาราง 4 หน้า 1'!$B12*100</f>
        <v>0.61881175613308814</v>
      </c>
      <c r="T22" s="30">
        <f>T12/'[2]ตาราง 4 หน้า 1'!$B12*100</f>
        <v>1.7059101613568595</v>
      </c>
      <c r="U22" s="30">
        <f>U12/'[2]ตาราง 4 หน้า 1'!$B12*100</f>
        <v>0.61759042574357714</v>
      </c>
      <c r="V22" s="8" t="s">
        <v>36</v>
      </c>
      <c r="W22" s="8" t="s">
        <v>36</v>
      </c>
      <c r="X22" s="27"/>
      <c r="Y22" s="2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7" customFormat="1" ht="23.25" customHeight="1" x14ac:dyDescent="0.3">
      <c r="A23" s="7" t="s">
        <v>39</v>
      </c>
      <c r="B23" s="49">
        <v>100</v>
      </c>
      <c r="C23" s="49">
        <v>65.256167886189914</v>
      </c>
      <c r="D23" s="49">
        <v>0.77115578162826748</v>
      </c>
      <c r="E23" s="49">
        <v>1.9720915050458341E-2</v>
      </c>
      <c r="F23" s="49">
        <v>3.4348393765470719</v>
      </c>
      <c r="G23" s="49">
        <v>0.14569676032967929</v>
      </c>
      <c r="H23" s="49">
        <v>3.5842763104208037</v>
      </c>
      <c r="I23" s="49">
        <v>10.929127111497973</v>
      </c>
      <c r="J23" s="49">
        <v>2.475314854609254</v>
      </c>
      <c r="K23" s="49">
        <v>0.65946059897179232</v>
      </c>
      <c r="L23" s="7" t="s">
        <v>73</v>
      </c>
      <c r="M23" s="18" t="s">
        <v>36</v>
      </c>
      <c r="N23" s="30">
        <f>N13/'[2]ตาราง 4 หน้า 1'!$B13*100</f>
        <v>0.26290226056345584</v>
      </c>
      <c r="O23" s="18" t="s">
        <v>36</v>
      </c>
      <c r="P23" s="30">
        <f>P13/'[2]ตาราง 4 หน้า 1'!$B13*100</f>
        <v>5.7495848085098444</v>
      </c>
      <c r="Q23" s="30">
        <f>Q13/'[2]ตาราง 4 หน้า 1'!$B13*100</f>
        <v>3.1478191700785132</v>
      </c>
      <c r="R23" s="30">
        <f>R13/'[2]ตาราง 4 หน้า 1'!$B13*100</f>
        <v>1.3835251322510445</v>
      </c>
      <c r="S23" s="30">
        <f>S13/'[2]ตาราง 4 หน้า 1'!$B13*100</f>
        <v>7.1961717735001998E-2</v>
      </c>
      <c r="T23" s="30">
        <f>T13/'[2]ตาราง 4 หน้า 1'!$B13*100</f>
        <v>1.0280894889913847</v>
      </c>
      <c r="U23" s="30">
        <f>U13/'[2]ตาราง 4 หน้า 1'!$B13*100</f>
        <v>7.7899048318504721E-2</v>
      </c>
      <c r="V23" s="8" t="s">
        <v>36</v>
      </c>
      <c r="W23" s="8" t="s">
        <v>36</v>
      </c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6" ht="23.25" customHeight="1" x14ac:dyDescent="0.3">
      <c r="A24" s="1" t="s">
        <v>32</v>
      </c>
      <c r="B24" s="51">
        <v>100</v>
      </c>
      <c r="C24" s="51">
        <v>65.083085898838362</v>
      </c>
      <c r="D24" s="51">
        <v>0.7856619753699261</v>
      </c>
      <c r="E24" s="51">
        <v>3.5544769556517718E-2</v>
      </c>
      <c r="F24" s="51">
        <v>2.3526960401288193</v>
      </c>
      <c r="G24" s="51">
        <v>0.17741742735537722</v>
      </c>
      <c r="H24" s="51">
        <v>6.144342406442183</v>
      </c>
      <c r="I24" s="51">
        <v>10.91714698068632</v>
      </c>
      <c r="J24" s="51">
        <v>1.8161538720817285</v>
      </c>
      <c r="K24" s="51">
        <v>1.0476514406356385</v>
      </c>
      <c r="L24" s="1" t="s">
        <v>32</v>
      </c>
      <c r="M24" s="18" t="s">
        <v>36</v>
      </c>
      <c r="N24" s="30">
        <f>N14/'[2]ตาราง 4 หน้า 1'!$B14*100</f>
        <v>0.12459893636037167</v>
      </c>
      <c r="O24" s="18" t="s">
        <v>36</v>
      </c>
      <c r="P24" s="30">
        <f>P14/'[2]ตาราง 4 หน้า 1'!$B14*100</f>
        <v>6.6377108205286941</v>
      </c>
      <c r="Q24" s="30">
        <f>Q14/'[2]ตาราง 4 หน้า 1'!$B14*100</f>
        <v>2.022784694027858</v>
      </c>
      <c r="R24" s="30">
        <f>R14/'[2]ตาราง 4 หน้า 1'!$B14*100</f>
        <v>0.83133556157538224</v>
      </c>
      <c r="S24" s="19" t="s">
        <v>36</v>
      </c>
      <c r="T24" s="30">
        <f>T14/'[2]ตาราง 4 หน้า 1'!$B14*100</f>
        <v>0.77266057470564065</v>
      </c>
      <c r="U24" s="30">
        <f>U14/'[2]ตาราง 4 หน้า 1'!$B14*100</f>
        <v>9.2475738860917714E-2</v>
      </c>
      <c r="V24" s="8" t="s">
        <v>36</v>
      </c>
      <c r="W24" s="8" t="s">
        <v>36</v>
      </c>
      <c r="X24" s="27"/>
      <c r="Y24" s="2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ht="23.25" customHeight="1" x14ac:dyDescent="0.3">
      <c r="A25" s="32" t="s">
        <v>33</v>
      </c>
      <c r="B25" s="52">
        <v>100</v>
      </c>
      <c r="C25" s="52">
        <v>65.472257970892727</v>
      </c>
      <c r="D25" s="52">
        <v>0.75307703764239542</v>
      </c>
      <c r="E25" s="52">
        <v>0</v>
      </c>
      <c r="F25" s="52">
        <v>4.7834903516778109</v>
      </c>
      <c r="G25" s="51">
        <v>0.1057821193848598</v>
      </c>
      <c r="H25" s="52">
        <v>0.39372333965989337</v>
      </c>
      <c r="I25" s="52">
        <v>10.944057679896432</v>
      </c>
      <c r="J25" s="52">
        <v>3.2968124066768758</v>
      </c>
      <c r="K25" s="52">
        <v>0.17566705746222203</v>
      </c>
      <c r="L25" s="32" t="s">
        <v>33</v>
      </c>
      <c r="M25" s="53" t="s">
        <v>36</v>
      </c>
      <c r="N25" s="33">
        <f>N15/'[2]ตาราง 4 หน้า 1'!$B15*100</f>
        <v>0.43754935414345825</v>
      </c>
      <c r="O25" s="53" t="s">
        <v>36</v>
      </c>
      <c r="P25" s="33">
        <f>P15/'[2]ตาราง 4 หน้า 1'!$B15*100</f>
        <v>4.6280739227653589</v>
      </c>
      <c r="Q25" s="33">
        <f>Q15/'[2]ตาราง 4 หน้า 1'!$B15*100</f>
        <v>4.5684935814239864</v>
      </c>
      <c r="R25" s="33">
        <f>R15/'[2]ตาราง 4 หน้า 1'!$B15*100</f>
        <v>2.0808262751296489</v>
      </c>
      <c r="S25" s="33">
        <f>S15/'[2]ตาราง 4 หน้า 1'!$B15*100</f>
        <v>0.16283375873468431</v>
      </c>
      <c r="T25" s="33">
        <f>T15/'[2]ตาราง 4 หน้า 1'!$B15*100</f>
        <v>1.3506462934938013</v>
      </c>
      <c r="U25" s="33">
        <f>U15/'[2]ตาราง 4 หน้า 1'!$B15*100</f>
        <v>5.9491844733364968E-2</v>
      </c>
      <c r="V25" s="45" t="s">
        <v>36</v>
      </c>
      <c r="W25" s="45" t="s">
        <v>36</v>
      </c>
      <c r="X25" s="27"/>
      <c r="Y25" s="2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ht="50.25" customHeight="1" x14ac:dyDescent="0.3">
      <c r="B26" s="54"/>
      <c r="C26" s="55"/>
      <c r="D26" s="55"/>
      <c r="E26" s="54"/>
      <c r="F26" s="56"/>
      <c r="H26" s="37"/>
      <c r="I26" s="37"/>
      <c r="J26" s="37"/>
      <c r="K26" s="37"/>
      <c r="M26" s="54"/>
      <c r="N26" s="55"/>
      <c r="O26" s="55"/>
      <c r="P26" s="55"/>
      <c r="Q26" s="57"/>
      <c r="R26" s="37"/>
      <c r="S26" s="37"/>
      <c r="T26" s="37"/>
      <c r="U26" s="37"/>
      <c r="V26" s="58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2020-01-14T02:56:15Z</dcterms:created>
  <dcterms:modified xsi:type="dcterms:W3CDTF">2020-01-14T02:56:42Z</dcterms:modified>
</cp:coreProperties>
</file>