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8_{227BBB83-36C6-4BBE-99B2-666A58F57A31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5" sheetId="2" r:id="rId1"/>
  </sheets>
  <definedNames>
    <definedName name="_xlnm.Print_Area" localSheetId="0">ตารางที่5!$A$1:$E$22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8" i="2"/>
  <c r="B9" i="2"/>
  <c r="B7" i="2"/>
  <c r="B10" i="2"/>
  <c r="B11" i="2"/>
  <c r="B12" i="2"/>
  <c r="I7" i="2"/>
  <c r="D7" i="2"/>
  <c r="C7" i="2"/>
  <c r="D5" i="2"/>
  <c r="D18" i="2"/>
  <c r="D19" i="2"/>
  <c r="D16" i="2"/>
  <c r="D21" i="2"/>
  <c r="D15" i="2"/>
  <c r="D17" i="2"/>
  <c r="D14" i="2"/>
  <c r="C5" i="2"/>
  <c r="C18" i="2"/>
  <c r="C16" i="2"/>
  <c r="C15" i="2"/>
  <c r="C19" i="2"/>
  <c r="C17" i="2"/>
  <c r="B5" i="2"/>
  <c r="B15" i="2"/>
  <c r="B20" i="2"/>
  <c r="B19" i="2"/>
  <c r="B17" i="2"/>
  <c r="B18" i="2"/>
  <c r="B14" i="2"/>
  <c r="B21" i="2"/>
  <c r="B16" i="2"/>
  <c r="C14" i="2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<sst xmlns="http://schemas.openxmlformats.org/spreadsheetml/2006/main" count="24" uniqueCount="16">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</sst>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8" formatCode="0.0000"/>
    <numFmt numFmtId="189" formatCode="0.000"/>
    <numFmt numFmtId="190" formatCode="0.0"/>
    <numFmt numFmtId="191" formatCode="_-* #,##0_-;\-* #,##0_-;_-* &quot;-&quot;??_-;_-@_-"/>
    <numFmt numFmtId="192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190" fontId="6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/>
    <xf numFmtId="190" fontId="9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190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90" fontId="3" fillId="0" borderId="0" xfId="0" applyNumberFormat="1" applyFont="1"/>
    <xf numFmtId="3" fontId="5" fillId="0" borderId="0" xfId="0" applyNumberFormat="1" applyFont="1" applyAlignment="1">
      <alignment horizontal="right"/>
    </xf>
    <xf numFmtId="190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190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2" fontId="3" fillId="0" borderId="0" xfId="0" applyNumberFormat="1" applyFont="1"/>
    <xf numFmtId="189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3" fontId="5" fillId="2" borderId="0" xfId="0" applyNumberFormat="1" applyFont="1" applyFill="1" applyAlignment="1">
      <alignment horizontal="right"/>
    </xf>
    <xf numFmtId="192" fontId="5" fillId="0" borderId="0" xfId="0" applyNumberFormat="1" applyFont="1"/>
    <xf numFmtId="192" fontId="4" fillId="0" borderId="0" xfId="0" applyNumberFormat="1" applyFont="1" applyAlignment="1">
      <alignment horizontal="center"/>
    </xf>
    <xf numFmtId="192" fontId="7" fillId="0" borderId="1" xfId="0" applyNumberFormat="1" applyFont="1" applyBorder="1" applyAlignment="1">
      <alignment horizontal="right" vertical="center" indent="1"/>
    </xf>
    <xf numFmtId="192" fontId="6" fillId="0" borderId="0" xfId="0" applyNumberFormat="1" applyFont="1" applyAlignment="1">
      <alignment horizontal="right" vertical="center"/>
    </xf>
    <xf numFmtId="192" fontId="9" fillId="0" borderId="1" xfId="0" applyNumberFormat="1" applyFont="1" applyBorder="1" applyAlignment="1">
      <alignment horizontal="right" vertical="center"/>
    </xf>
    <xf numFmtId="192" fontId="9" fillId="0" borderId="0" xfId="0" applyNumberFormat="1" applyFont="1"/>
    <xf numFmtId="192" fontId="3" fillId="0" borderId="0" xfId="0" applyNumberFormat="1" applyFont="1"/>
    <xf numFmtId="3" fontId="12" fillId="0" borderId="0" xfId="0" applyNumberFormat="1" applyFont="1" applyAlignment="1">
      <alignment horizontal="right" wrapText="1"/>
    </xf>
    <xf numFmtId="191" fontId="5" fillId="0" borderId="0" xfId="1" applyNumberFormat="1" applyFont="1" applyFill="1" applyAlignment="1">
      <alignment horizontal="right"/>
    </xf>
    <xf numFmtId="43" fontId="5" fillId="0" borderId="0" xfId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190" fontId="5" fillId="0" borderId="0" xfId="0" applyNumberFormat="1" applyFont="1" applyAlignment="1">
      <alignment horizontal="right" vertical="center"/>
    </xf>
    <xf numFmtId="3" fontId="12" fillId="2" borderId="0" xfId="0" applyNumberFormat="1" applyFont="1" applyFill="1" applyAlignment="1">
      <alignment horizontal="right" wrapText="1"/>
    </xf>
    <xf numFmtId="192" fontId="5" fillId="0" borderId="0" xfId="1" applyNumberFormat="1" applyFont="1" applyFill="1" applyAlignment="1">
      <alignment horizontal="right"/>
    </xf>
    <xf numFmtId="3" fontId="11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J24"/>
  <sheetViews>
    <sheetView tabSelected="1" workbookViewId="0"/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37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8" width="9.140625" style="1"/>
    <col min="9" max="9" width="11.42578125" style="1" bestFit="1" customWidth="1"/>
    <col min="10" max="16384" width="9.140625" style="1"/>
  </cols>
  <sheetData>
    <row r="1" spans="1:10" s="2" customFormat="1" ht="33" customHeight="1" x14ac:dyDescent="0.35">
      <c r="A1" s="16" t="s">
        <v>15</v>
      </c>
      <c r="B1" s="3"/>
      <c r="C1" s="31"/>
      <c r="D1" s="3"/>
    </row>
    <row r="2" spans="1:10" s="2" customFormat="1" ht="6" customHeight="1" x14ac:dyDescent="0.35">
      <c r="A2" s="5"/>
      <c r="B2" s="5"/>
      <c r="C2" s="32"/>
      <c r="D2" s="5"/>
      <c r="E2" s="8"/>
    </row>
    <row r="3" spans="1:10" s="2" customFormat="1" ht="24" customHeight="1" x14ac:dyDescent="0.35">
      <c r="A3" s="49" t="s">
        <v>1</v>
      </c>
      <c r="B3" s="47" t="s">
        <v>10</v>
      </c>
      <c r="C3" s="47"/>
      <c r="D3" s="47"/>
    </row>
    <row r="4" spans="1:10" s="2" customFormat="1" ht="24" customHeight="1" x14ac:dyDescent="0.35">
      <c r="A4" s="50"/>
      <c r="B4" s="29" t="s">
        <v>13</v>
      </c>
      <c r="C4" s="33" t="s">
        <v>11</v>
      </c>
      <c r="D4" s="29" t="s">
        <v>12</v>
      </c>
      <c r="E4" s="8"/>
    </row>
    <row r="5" spans="1:10" s="10" customFormat="1" ht="30" customHeight="1" x14ac:dyDescent="0.3">
      <c r="A5" s="22" t="s">
        <v>0</v>
      </c>
      <c r="B5" s="45">
        <f t="shared" ref="B5:B11" si="0">C5+D5</f>
        <v>470340</v>
      </c>
      <c r="C5" s="41">
        <f>SUM(C6,C7,C10:C12)</f>
        <v>254629</v>
      </c>
      <c r="D5" s="41">
        <f>SUM(D6,D7,D10:D12)</f>
        <v>215711</v>
      </c>
      <c r="E5" s="17"/>
      <c r="G5" s="26"/>
      <c r="H5" s="26"/>
      <c r="I5" s="26"/>
    </row>
    <row r="6" spans="1:10" s="11" customFormat="1" ht="30" customHeight="1" x14ac:dyDescent="0.3">
      <c r="A6" s="23" t="s">
        <v>2</v>
      </c>
      <c r="B6" s="43">
        <f t="shared" si="0"/>
        <v>10852</v>
      </c>
      <c r="C6" s="30">
        <v>7031</v>
      </c>
      <c r="D6" s="30">
        <v>3821</v>
      </c>
      <c r="E6" s="18"/>
      <c r="G6" s="26"/>
      <c r="H6" s="26"/>
      <c r="I6" s="26"/>
    </row>
    <row r="7" spans="1:10" s="11" customFormat="1" ht="30" customHeight="1" x14ac:dyDescent="0.3">
      <c r="A7" s="23" t="s">
        <v>8</v>
      </c>
      <c r="B7" s="43">
        <f>B8+B9</f>
        <v>233407</v>
      </c>
      <c r="C7" s="43">
        <f>SUM(C8:C9)</f>
        <v>127808</v>
      </c>
      <c r="D7" s="43">
        <f>SUM(D8:D9)</f>
        <v>105599</v>
      </c>
      <c r="E7" s="18"/>
      <c r="G7" s="26"/>
      <c r="H7" s="26"/>
      <c r="I7" s="26">
        <f>SUM(B6:B7,B10:B12)</f>
        <v>470340</v>
      </c>
    </row>
    <row r="8" spans="1:10" s="11" customFormat="1" ht="30" customHeight="1" x14ac:dyDescent="0.3">
      <c r="A8" s="23" t="s">
        <v>3</v>
      </c>
      <c r="B8" s="43">
        <f t="shared" si="0"/>
        <v>40307</v>
      </c>
      <c r="C8" s="30">
        <v>18800</v>
      </c>
      <c r="D8" s="30">
        <v>21507</v>
      </c>
      <c r="E8" s="18"/>
      <c r="G8" s="26"/>
      <c r="H8" s="26"/>
      <c r="I8" s="26"/>
    </row>
    <row r="9" spans="1:10" s="11" customFormat="1" ht="30" customHeight="1" x14ac:dyDescent="0.3">
      <c r="A9" s="23" t="s">
        <v>4</v>
      </c>
      <c r="B9" s="38">
        <f t="shared" si="0"/>
        <v>193100</v>
      </c>
      <c r="C9" s="20">
        <v>109008</v>
      </c>
      <c r="D9" s="20">
        <v>84092</v>
      </c>
      <c r="E9" s="18"/>
      <c r="G9" s="26"/>
      <c r="H9" s="26"/>
      <c r="I9" s="26" t="s">
        <v>14</v>
      </c>
    </row>
    <row r="10" spans="1:10" s="11" customFormat="1" ht="30" customHeight="1" x14ac:dyDescent="0.3">
      <c r="A10" s="23" t="s">
        <v>5</v>
      </c>
      <c r="B10" s="43">
        <f t="shared" si="0"/>
        <v>159154</v>
      </c>
      <c r="C10" s="20">
        <v>91069</v>
      </c>
      <c r="D10" s="20">
        <v>68085</v>
      </c>
      <c r="E10" s="18"/>
      <c r="G10" s="26"/>
      <c r="H10" s="26"/>
      <c r="I10" s="26"/>
    </row>
    <row r="11" spans="1:10" ht="30" customHeight="1" x14ac:dyDescent="0.35">
      <c r="A11" s="23" t="s">
        <v>6</v>
      </c>
      <c r="B11" s="46">
        <f t="shared" si="0"/>
        <v>66436</v>
      </c>
      <c r="C11" s="20">
        <v>28721</v>
      </c>
      <c r="D11" s="20">
        <v>37715</v>
      </c>
      <c r="E11" s="12"/>
      <c r="G11" s="26"/>
      <c r="H11" s="26"/>
      <c r="I11" s="26"/>
    </row>
    <row r="12" spans="1:10" ht="30" customHeight="1" x14ac:dyDescent="0.35">
      <c r="A12" s="23" t="s">
        <v>7</v>
      </c>
      <c r="B12" s="39">
        <f>SUM(C12:D12)</f>
        <v>491</v>
      </c>
      <c r="C12" s="39"/>
      <c r="D12" s="39">
        <v>491</v>
      </c>
      <c r="E12" s="12"/>
      <c r="G12" s="26"/>
      <c r="H12" s="26"/>
      <c r="I12" s="26"/>
    </row>
    <row r="13" spans="1:10" ht="33" customHeight="1" x14ac:dyDescent="0.35">
      <c r="A13" s="12"/>
      <c r="B13" s="48" t="s">
        <v>9</v>
      </c>
      <c r="C13" s="48"/>
      <c r="D13" s="48"/>
    </row>
    <row r="14" spans="1:10" s="10" customFormat="1" ht="27" customHeight="1" x14ac:dyDescent="0.5">
      <c r="A14" s="9" t="s">
        <v>0</v>
      </c>
      <c r="B14" s="7">
        <f>B5*100/$B$5</f>
        <v>100</v>
      </c>
      <c r="C14" s="34">
        <f>C5*100/C5</f>
        <v>100</v>
      </c>
      <c r="D14" s="7">
        <f>D5*100/D5</f>
        <v>100</v>
      </c>
      <c r="G14" s="26"/>
      <c r="H14" s="25"/>
      <c r="I14" s="25"/>
    </row>
    <row r="15" spans="1:10" s="11" customFormat="1" ht="30" customHeight="1" x14ac:dyDescent="0.5">
      <c r="A15" s="24" t="s">
        <v>2</v>
      </c>
      <c r="B15" s="42">
        <f>B6*100/B5</f>
        <v>2.3072670833864866</v>
      </c>
      <c r="C15" s="42">
        <f>C6*100/C5</f>
        <v>2.7612722824187346</v>
      </c>
      <c r="D15" s="42">
        <f>D6*100/D5</f>
        <v>1.7713514841616793</v>
      </c>
      <c r="G15" s="26"/>
      <c r="H15" s="25"/>
      <c r="I15" s="4"/>
    </row>
    <row r="16" spans="1:10" s="11" customFormat="1" ht="30" customHeight="1" x14ac:dyDescent="0.5">
      <c r="A16" s="24" t="s">
        <v>8</v>
      </c>
      <c r="B16" s="42">
        <f>B7*100/B5</f>
        <v>49.625164774418508</v>
      </c>
      <c r="C16" s="42">
        <f>C7*100/C5</f>
        <v>50.193811388333614</v>
      </c>
      <c r="D16" s="42">
        <f>D7*100/D5</f>
        <v>48.953924463750113</v>
      </c>
      <c r="G16" s="26"/>
      <c r="H16" s="25"/>
      <c r="I16" s="25"/>
      <c r="J16" s="25"/>
    </row>
    <row r="17" spans="1:9" s="11" customFormat="1" ht="30" customHeight="1" x14ac:dyDescent="0.5">
      <c r="A17" s="24" t="s">
        <v>3</v>
      </c>
      <c r="B17" s="42">
        <f>B8*100/B5</f>
        <v>8.5697580473699873</v>
      </c>
      <c r="C17" s="42">
        <f>C8*100/C5</f>
        <v>7.3832909841377061</v>
      </c>
      <c r="D17" s="42">
        <f>D8*100/D5</f>
        <v>9.9702843155889127</v>
      </c>
      <c r="G17" s="26"/>
      <c r="H17" s="25"/>
      <c r="I17" s="4"/>
    </row>
    <row r="18" spans="1:9" s="11" customFormat="1" ht="30" customHeight="1" x14ac:dyDescent="0.5">
      <c r="A18" s="24" t="s">
        <v>4</v>
      </c>
      <c r="B18" s="42">
        <f>B9*100/B5</f>
        <v>41.055406727048521</v>
      </c>
      <c r="C18" s="42">
        <f>C9*100/C5</f>
        <v>42.810520404195906</v>
      </c>
      <c r="D18" s="42">
        <f>D9*100/D5</f>
        <v>38.9836401481612</v>
      </c>
      <c r="G18" s="26"/>
      <c r="H18" s="25"/>
      <c r="I18" s="4"/>
    </row>
    <row r="19" spans="1:9" s="11" customFormat="1" ht="30" customHeight="1" x14ac:dyDescent="0.5">
      <c r="A19" s="24" t="s">
        <v>5</v>
      </c>
      <c r="B19" s="42">
        <f>B10*100/B5</f>
        <v>33.838074584343239</v>
      </c>
      <c r="C19" s="42">
        <f>C10*100/C5</f>
        <v>35.765368438001957</v>
      </c>
      <c r="D19" s="42">
        <f>D10*100/D5</f>
        <v>31.563063543351983</v>
      </c>
      <c r="G19" s="28"/>
      <c r="H19" s="25"/>
      <c r="I19" s="4"/>
    </row>
    <row r="20" spans="1:9" ht="30" customHeight="1" x14ac:dyDescent="0.35">
      <c r="A20" s="24" t="s">
        <v>6</v>
      </c>
      <c r="B20" s="42">
        <f>B11*100/B5</f>
        <v>14.125100990772632</v>
      </c>
      <c r="C20" s="42">
        <v>11.2</v>
      </c>
      <c r="D20" s="42">
        <v>17.399999999999999</v>
      </c>
      <c r="G20" s="26"/>
      <c r="H20" s="25"/>
      <c r="I20" s="3"/>
    </row>
    <row r="21" spans="1:9" ht="30" customHeight="1" x14ac:dyDescent="0.35">
      <c r="A21" s="24" t="s">
        <v>7</v>
      </c>
      <c r="B21" s="44">
        <f>B12*100/$B$5</f>
        <v>0.10439256707913425</v>
      </c>
      <c r="C21" s="40">
        <v>0</v>
      </c>
      <c r="D21" s="44">
        <f>D12*100/D5</f>
        <v>0.22761936108960601</v>
      </c>
      <c r="E21" s="13"/>
      <c r="F21" s="19"/>
      <c r="G21" s="26"/>
    </row>
    <row r="22" spans="1:9" ht="6" customHeight="1" x14ac:dyDescent="0.35">
      <c r="A22" s="14"/>
      <c r="B22" s="15"/>
      <c r="C22" s="35"/>
      <c r="D22" s="15"/>
      <c r="E22" s="6"/>
    </row>
    <row r="23" spans="1:9" ht="21" x14ac:dyDescent="0.35">
      <c r="A23" s="12"/>
      <c r="B23" s="21"/>
      <c r="C23" s="36"/>
      <c r="D23" s="21"/>
    </row>
    <row r="24" spans="1:9" ht="30.75" customHeight="1" x14ac:dyDescent="0.35">
      <c r="A24" s="3"/>
      <c r="B24" s="27"/>
      <c r="D24" s="27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2023-02-23T04:38:36Z</cp:lastPrinted>
  <dcterms:created xsi:type="dcterms:W3CDTF">2000-11-20T04:06:35Z</dcterms:created>
  <dcterms:modified xsi:type="dcterms:W3CDTF">2023-03-01T01:28:21Z</dcterms:modified>
</cp:coreProperties>
</file>