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5" sheetId="1" r:id="rId1"/>
  </sheets>
  <definedNames>
    <definedName name="_xlnm.Print_Area" localSheetId="0">ตารางที่5!$A$1:$E$20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D18" i="1"/>
  <c r="Q18" i="1" s="1"/>
  <c r="C18" i="1"/>
  <c r="P18" i="1" s="1"/>
  <c r="B18" i="1"/>
  <c r="O18" i="1" s="1"/>
  <c r="P17" i="1"/>
  <c r="O17" i="1"/>
  <c r="K17" i="1"/>
  <c r="I17" i="1"/>
  <c r="H17" i="1"/>
  <c r="G17" i="1"/>
  <c r="D17" i="1"/>
  <c r="Q17" i="1" s="1"/>
  <c r="C17" i="1"/>
  <c r="L17" i="1" s="1"/>
  <c r="B17" i="1"/>
  <c r="I16" i="1"/>
  <c r="H16" i="1"/>
  <c r="G16" i="1"/>
  <c r="D16" i="1"/>
  <c r="Q16" i="1" s="1"/>
  <c r="C16" i="1"/>
  <c r="P16" i="1" s="1"/>
  <c r="B16" i="1"/>
  <c r="O16" i="1" s="1"/>
  <c r="P15" i="1"/>
  <c r="O15" i="1"/>
  <c r="K15" i="1"/>
  <c r="I15" i="1"/>
  <c r="H15" i="1"/>
  <c r="G15" i="1"/>
  <c r="D15" i="1"/>
  <c r="Q15" i="1" s="1"/>
  <c r="C15" i="1"/>
  <c r="L15" i="1" s="1"/>
  <c r="B15" i="1"/>
  <c r="I14" i="1"/>
  <c r="H14" i="1"/>
  <c r="G14" i="1"/>
  <c r="D14" i="1"/>
  <c r="Q14" i="1" s="1"/>
  <c r="C14" i="1"/>
  <c r="P14" i="1" s="1"/>
  <c r="B14" i="1"/>
  <c r="O14" i="1" s="1"/>
  <c r="O13" i="1" s="1"/>
  <c r="P13" i="1" l="1"/>
  <c r="Q13" i="1"/>
  <c r="M15" i="1"/>
  <c r="M17" i="1"/>
  <c r="K14" i="1"/>
  <c r="K16" i="1"/>
  <c r="K18" i="1"/>
  <c r="L14" i="1"/>
  <c r="L16" i="1"/>
  <c r="L18" i="1"/>
  <c r="M14" i="1"/>
  <c r="M16" i="1"/>
  <c r="M18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<sst xmlns="http://schemas.openxmlformats.org/spreadsheetml/2006/main" count="28" uniqueCount="16">
  <si>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จำนวนและร้อยละของผู้มีงานทำ จำแนกตามสถานภาพการทำงานและเพศ</t>
  </si>
  <si>
    <t>สถานภาพการทำงาน</t>
  </si>
  <si>
    <t xml:space="preserve">                รวม</t>
  </si>
  <si>
    <t xml:space="preserve">                ชาย</t>
  </si>
  <si>
    <t xml:space="preserve">                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</si>
  <si>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</si>
  <si>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</si>
  <si>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</si>
  <si>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</si>
  <si>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</si>
  <si>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</si>
  <si>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</si>
  <si>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</si>
  <si>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</si>
  <si>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ร้อยละ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</si>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</sst>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165" fontId="3" fillId="0" borderId="0" xfId="1" applyNumberFormat="1" applyFont="1" applyAlignment="1">
      <alignment horizontal="right"/>
    </xf>
    <xf numFmtId="0" fontId="5" fillId="0" borderId="0" xfId="3" applyFont="1"/>
    <xf numFmtId="165" fontId="6" fillId="0" borderId="0" xfId="1" applyNumberFormat="1" applyFont="1" applyAlignment="1">
      <alignment horizontal="right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166" fontId="3" fillId="0" borderId="0" xfId="2" applyNumberFormat="1" applyFont="1" applyAlignment="1">
      <alignment horizontal="right"/>
    </xf>
    <xf numFmtId="166" fontId="2" fillId="0" borderId="0" xfId="2" applyNumberFormat="1" applyFont="1" applyAlignment="1">
      <alignment vertical="center"/>
    </xf>
    <xf numFmtId="166" fontId="6" fillId="0" borderId="0" xfId="2" applyNumberFormat="1" applyFont="1" applyAlignment="1">
      <alignment horizontal="right"/>
    </xf>
    <xf numFmtId="166" fontId="7" fillId="0" borderId="0" xfId="2" applyNumberFormat="1" applyFont="1" applyAlignment="1">
      <alignment vertical="center"/>
    </xf>
    <xf numFmtId="166" fontId="7" fillId="2" borderId="0" xfId="2" applyNumberFormat="1" applyFont="1" applyFill="1" applyAlignment="1">
      <alignment vertical="center"/>
    </xf>
    <xf numFmtId="0" fontId="5" fillId="0" borderId="0" xfId="3" applyFont="1" applyBorder="1"/>
    <xf numFmtId="166" fontId="6" fillId="0" borderId="0" xfId="2" applyNumberFormat="1" applyFont="1" applyBorder="1" applyAlignment="1">
      <alignment horizontal="right"/>
    </xf>
    <xf numFmtId="0" fontId="7" fillId="0" borderId="0" xfId="2" applyFont="1" applyBorder="1" applyAlignment="1">
      <alignment vertical="center"/>
    </xf>
    <xf numFmtId="0" fontId="5" fillId="0" borderId="3" xfId="3" applyFont="1" applyBorder="1"/>
    <xf numFmtId="166" fontId="3" fillId="0" borderId="3" xfId="2" applyNumberFormat="1" applyFont="1" applyBorder="1" applyAlignment="1">
      <alignment horizontal="right"/>
    </xf>
    <xf numFmtId="166" fontId="6" fillId="0" borderId="3" xfId="2" applyNumberFormat="1" applyFont="1" applyBorder="1" applyAlignment="1">
      <alignment horizontal="right"/>
    </xf>
    <xf numFmtId="0" fontId="8" fillId="0" borderId="0" xfId="3" applyFont="1" applyBorder="1"/>
    <xf numFmtId="165" fontId="9" fillId="0" borderId="0" xfId="4" applyNumberFormat="1" applyFont="1" applyBorder="1" applyAlignment="1">
      <alignment horizontal="right"/>
    </xf>
    <xf numFmtId="166" fontId="9" fillId="0" borderId="0" xfId="3" applyNumberFormat="1" applyFont="1" applyBorder="1" applyAlignment="1">
      <alignment horizontal="right"/>
    </xf>
    <xf numFmtId="165" fontId="10" fillId="0" borderId="0" xfId="4" applyNumberFormat="1" applyFont="1" applyBorder="1" applyAlignment="1">
      <alignment horizontal="right"/>
    </xf>
    <xf numFmtId="0" fontId="11" fillId="0" borderId="0" xfId="3" applyFont="1" applyBorder="1"/>
  </cellXfs>
  <cellStyles count="5">
    <cellStyle name="Comma" xfId="1" builtinId="3"/>
    <cellStyle name="Normal" xfId="0" builtinId="0"/>
    <cellStyle name="Normal 2" xfId="3"/>
    <cellStyle name="เครื่องหมายจุลภาค 2" xfId="4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A7" zoomScaleNormal="100" zoomScaleSheetLayoutView="95" workbookViewId="0">
      <selection activeCell="F19" sqref="F19:F20"/>
    </sheetView>
  </sheetViews>
  <sheetFormatPr defaultRowHeight="30.75" customHeight="1" x14ac:dyDescent="0.25"/>
  <cols>
    <col min="1" max="1" width="34.28515625" style="13" customWidth="1"/>
    <col min="2" max="4" width="17.140625" style="13" customWidth="1"/>
    <col min="5" max="16384" width="9.140625" style="13"/>
  </cols>
  <sheetData>
    <row r="1" spans="1:17" s="1" customFormat="1" ht="30.75" customHeight="1" x14ac:dyDescent="0.25">
      <c r="A1" s="1" t="s">
        <v>0</v>
      </c>
      <c r="B1" s="2"/>
      <c r="C1" s="2"/>
      <c r="D1" s="2"/>
    </row>
    <row r="2" spans="1:17" s="1" customFormat="1" ht="11.25" customHeight="1" x14ac:dyDescent="0.25">
      <c r="A2" s="3"/>
      <c r="B2" s="3"/>
      <c r="C2" s="3"/>
      <c r="D2" s="3"/>
    </row>
    <row r="3" spans="1:17" s="1" customFormat="1" ht="24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17" s="1" customFormat="1" ht="21" customHeight="1" x14ac:dyDescent="0.25">
      <c r="A4" s="6"/>
      <c r="B4" s="7"/>
      <c r="C4" s="8" t="s">
        <v>5</v>
      </c>
      <c r="D4" s="7"/>
    </row>
    <row r="5" spans="1:17" s="1" customFormat="1" ht="24.95" customHeight="1" x14ac:dyDescent="0.5">
      <c r="A5" s="9" t="s">
        <v>6</v>
      </c>
      <c r="B5" s="10">
        <v>527158.15</v>
      </c>
      <c r="C5" s="10">
        <v>284251.78000000003</v>
      </c>
      <c r="D5" s="10">
        <v>242906.37</v>
      </c>
    </row>
    <row r="6" spans="1:17" ht="24.95" customHeight="1" x14ac:dyDescent="0.5">
      <c r="A6" s="11" t="s">
        <v>7</v>
      </c>
      <c r="B6" s="12">
        <v>10502.1</v>
      </c>
      <c r="C6" s="12">
        <v>7684.83</v>
      </c>
      <c r="D6" s="12">
        <v>2817.27</v>
      </c>
    </row>
    <row r="7" spans="1:17" ht="24.95" customHeight="1" x14ac:dyDescent="0.5">
      <c r="A7" s="11" t="s">
        <v>8</v>
      </c>
      <c r="B7" s="12">
        <v>40525.410000000003</v>
      </c>
      <c r="C7" s="12">
        <v>18029.810000000001</v>
      </c>
      <c r="D7" s="12">
        <v>22495.599999999999</v>
      </c>
    </row>
    <row r="8" spans="1:17" ht="24.95" customHeight="1" x14ac:dyDescent="0.5">
      <c r="A8" s="11" t="s">
        <v>9</v>
      </c>
      <c r="B8" s="12">
        <v>304074.52</v>
      </c>
      <c r="C8" s="12">
        <v>166623.81</v>
      </c>
      <c r="D8" s="12">
        <v>137450.70000000001</v>
      </c>
    </row>
    <row r="9" spans="1:17" ht="24.95" customHeight="1" x14ac:dyDescent="0.5">
      <c r="A9" s="11" t="s">
        <v>10</v>
      </c>
      <c r="B9" s="12">
        <v>132048.82999999999</v>
      </c>
      <c r="C9" s="12">
        <v>74082.960000000006</v>
      </c>
      <c r="D9" s="12">
        <v>57965.87</v>
      </c>
    </row>
    <row r="10" spans="1:17" ht="24.95" customHeight="1" x14ac:dyDescent="0.5">
      <c r="A10" s="11" t="s">
        <v>11</v>
      </c>
      <c r="B10" s="12">
        <v>40007.300000000003</v>
      </c>
      <c r="C10" s="12">
        <v>17830.37</v>
      </c>
      <c r="D10" s="12">
        <v>22176.93</v>
      </c>
    </row>
    <row r="11" spans="1:17" ht="24.95" customHeight="1" x14ac:dyDescent="0.5">
      <c r="A11" s="11" t="s">
        <v>12</v>
      </c>
      <c r="B11" s="10" t="s">
        <v>13</v>
      </c>
      <c r="C11" s="12" t="s">
        <v>13</v>
      </c>
      <c r="D11" s="12" t="s">
        <v>13</v>
      </c>
    </row>
    <row r="12" spans="1:17" ht="24.95" customHeight="1" x14ac:dyDescent="0.25">
      <c r="A12" s="14"/>
      <c r="B12" s="15" t="s">
        <v>14</v>
      </c>
      <c r="C12" s="15"/>
      <c r="D12" s="15"/>
    </row>
    <row r="13" spans="1:17" s="1" customFormat="1" ht="24.95" customHeight="1" x14ac:dyDescent="0.5">
      <c r="A13" s="9" t="s">
        <v>6</v>
      </c>
      <c r="B13" s="16">
        <v>100</v>
      </c>
      <c r="C13" s="16">
        <v>100</v>
      </c>
      <c r="D13" s="16">
        <v>100</v>
      </c>
      <c r="O13" s="17">
        <f>SUM(O14:O18)</f>
        <v>100</v>
      </c>
      <c r="P13" s="17">
        <f>SUM(P14:P18)</f>
        <v>99.999999999999986</v>
      </c>
      <c r="Q13" s="17">
        <f>SUM(Q14:Q18)</f>
        <v>100</v>
      </c>
    </row>
    <row r="14" spans="1:17" ht="24.95" customHeight="1" x14ac:dyDescent="0.5">
      <c r="A14" s="11" t="s">
        <v>7</v>
      </c>
      <c r="B14" s="18">
        <f>(B6/$B$5)*100</f>
        <v>1.9922104969827368</v>
      </c>
      <c r="C14" s="18">
        <f>(C6/$C$5)*100</f>
        <v>2.7035292443903076</v>
      </c>
      <c r="D14" s="18">
        <f>(D6/$D$5)*100-0.05</f>
        <v>1.1098172579829833</v>
      </c>
      <c r="G14" s="13">
        <f>B6/$B$5*100</f>
        <v>1.9922104969827368</v>
      </c>
      <c r="H14" s="13">
        <f>C6/$C$5*100</f>
        <v>2.7035292443903076</v>
      </c>
      <c r="I14" s="13">
        <f>D6/$D$5*100</f>
        <v>1.1598172579829833</v>
      </c>
      <c r="K14" s="19">
        <f t="shared" ref="K14:M18" si="0">B14-G14</f>
        <v>0</v>
      </c>
      <c r="L14" s="19">
        <f t="shared" si="0"/>
        <v>0</v>
      </c>
      <c r="M14" s="19">
        <f t="shared" si="0"/>
        <v>-5.0000000000000044E-2</v>
      </c>
      <c r="O14" s="19">
        <f t="shared" ref="O14:Q18" si="1">ROUND(B14,1)</f>
        <v>2</v>
      </c>
      <c r="P14" s="19">
        <f t="shared" si="1"/>
        <v>2.7</v>
      </c>
      <c r="Q14" s="20">
        <f t="shared" si="1"/>
        <v>1.1000000000000001</v>
      </c>
    </row>
    <row r="15" spans="1:17" ht="24.95" customHeight="1" x14ac:dyDescent="0.5">
      <c r="A15" s="11" t="s">
        <v>8</v>
      </c>
      <c r="B15" s="18">
        <f>(B7/$B$5)*100</f>
        <v>7.687524132938095</v>
      </c>
      <c r="C15" s="18">
        <f>(C7/$C$5)*100</f>
        <v>6.3429013531595118</v>
      </c>
      <c r="D15" s="18">
        <f>(D7/$D$5)*100</f>
        <v>9.2610169095194976</v>
      </c>
      <c r="G15" s="13">
        <f>B7/$B$5*100</f>
        <v>7.687524132938095</v>
      </c>
      <c r="H15" s="13">
        <f>C7/$C$5*100</f>
        <v>6.3429013531595118</v>
      </c>
      <c r="I15" s="13">
        <f>D7/$D$5*100</f>
        <v>9.2610169095194976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O15" s="19">
        <f t="shared" si="1"/>
        <v>7.7</v>
      </c>
      <c r="P15" s="19">
        <f t="shared" si="1"/>
        <v>6.3</v>
      </c>
      <c r="Q15" s="19">
        <f t="shared" si="1"/>
        <v>9.3000000000000007</v>
      </c>
    </row>
    <row r="16" spans="1:17" ht="24.95" customHeight="1" x14ac:dyDescent="0.5">
      <c r="A16" s="11" t="s">
        <v>9</v>
      </c>
      <c r="B16" s="18">
        <f>(B8/$B$5)*100</f>
        <v>57.681839880498863</v>
      </c>
      <c r="C16" s="18">
        <f>(C8/$C$5)*100</f>
        <v>58.618387543606573</v>
      </c>
      <c r="D16" s="18">
        <f>(D8/$D$5)*100</f>
        <v>56.585877101535054</v>
      </c>
      <c r="G16" s="13">
        <f>B8/$B$5*100</f>
        <v>57.681839880498863</v>
      </c>
      <c r="H16" s="13">
        <f>C8/$C$5*100</f>
        <v>58.618387543606573</v>
      </c>
      <c r="I16" s="13">
        <f>D8/$D$5*100</f>
        <v>56.585877101535054</v>
      </c>
      <c r="K16" s="19">
        <f t="shared" si="0"/>
        <v>0</v>
      </c>
      <c r="L16" s="19">
        <f t="shared" si="0"/>
        <v>0</v>
      </c>
      <c r="M16" s="19">
        <f t="shared" si="0"/>
        <v>0</v>
      </c>
      <c r="O16" s="19">
        <f t="shared" si="1"/>
        <v>57.7</v>
      </c>
      <c r="P16" s="19">
        <f t="shared" si="1"/>
        <v>58.6</v>
      </c>
      <c r="Q16" s="19">
        <f t="shared" si="1"/>
        <v>56.6</v>
      </c>
    </row>
    <row r="17" spans="1:17" ht="24.95" customHeight="1" x14ac:dyDescent="0.5">
      <c r="A17" s="11" t="s">
        <v>10</v>
      </c>
      <c r="B17" s="18">
        <f>(B9/$B$5)*100</f>
        <v>25.049186852180881</v>
      </c>
      <c r="C17" s="18">
        <f>(C9/$C$5)*100</f>
        <v>26.062443654706403</v>
      </c>
      <c r="D17" s="18">
        <f>(D9/$D$5)*100</f>
        <v>23.863462287958939</v>
      </c>
      <c r="G17" s="13">
        <f>B9/$B$5*100</f>
        <v>25.049186852180881</v>
      </c>
      <c r="H17" s="13">
        <f>C9/$C$5*100</f>
        <v>26.062443654706403</v>
      </c>
      <c r="I17" s="13">
        <f>D9/$D$5*100</f>
        <v>23.863462287958939</v>
      </c>
      <c r="K17" s="19">
        <f t="shared" si="0"/>
        <v>0</v>
      </c>
      <c r="L17" s="19">
        <f t="shared" si="0"/>
        <v>0</v>
      </c>
      <c r="M17" s="19">
        <f t="shared" si="0"/>
        <v>0</v>
      </c>
      <c r="O17" s="19">
        <f t="shared" si="1"/>
        <v>25</v>
      </c>
      <c r="P17" s="19">
        <f t="shared" si="1"/>
        <v>26.1</v>
      </c>
      <c r="Q17" s="19">
        <f t="shared" si="1"/>
        <v>23.9</v>
      </c>
    </row>
    <row r="18" spans="1:17" ht="24.95" customHeight="1" x14ac:dyDescent="0.5">
      <c r="A18" s="21" t="s">
        <v>11</v>
      </c>
      <c r="B18" s="22">
        <f>(B10/$B$5)*100</f>
        <v>7.5892405343633591</v>
      </c>
      <c r="C18" s="22">
        <f>(C10/$C$5)*100</f>
        <v>6.2727382041371902</v>
      </c>
      <c r="D18" s="22">
        <f>(D10/$D$5)*100</f>
        <v>9.1298264430035339</v>
      </c>
      <c r="E18" s="23"/>
      <c r="F18" s="23"/>
      <c r="G18" s="23">
        <f>B10/$B$5*100</f>
        <v>7.5892405343633591</v>
      </c>
      <c r="H18" s="23">
        <f>C10/$C$5*100</f>
        <v>6.2727382041371902</v>
      </c>
      <c r="I18" s="23">
        <f>D10/$D$5*100</f>
        <v>9.1298264430035339</v>
      </c>
      <c r="J18" s="23"/>
      <c r="K18" s="19">
        <f t="shared" si="0"/>
        <v>0</v>
      </c>
      <c r="L18" s="19">
        <f t="shared" si="0"/>
        <v>0</v>
      </c>
      <c r="M18" s="19">
        <f t="shared" si="0"/>
        <v>0</v>
      </c>
      <c r="O18" s="19">
        <f t="shared" si="1"/>
        <v>7.6</v>
      </c>
      <c r="P18" s="19">
        <f t="shared" si="1"/>
        <v>6.3</v>
      </c>
      <c r="Q18" s="19">
        <f t="shared" si="1"/>
        <v>9.1</v>
      </c>
    </row>
    <row r="19" spans="1:17" s="23" customFormat="1" ht="24.95" customHeight="1" x14ac:dyDescent="0.5">
      <c r="A19" s="24" t="s">
        <v>12</v>
      </c>
      <c r="B19" s="25" t="s">
        <v>13</v>
      </c>
      <c r="C19" s="26" t="s">
        <v>13</v>
      </c>
      <c r="D19" s="26" t="s">
        <v>13</v>
      </c>
    </row>
    <row r="20" spans="1:17" s="23" customFormat="1" ht="19.5" customHeight="1" x14ac:dyDescent="0.45">
      <c r="A20" s="27" t="s">
        <v>15</v>
      </c>
      <c r="B20" s="28"/>
      <c r="C20" s="29"/>
      <c r="D20" s="30"/>
    </row>
    <row r="21" spans="1:17" ht="19.5" customHeight="1" x14ac:dyDescent="0.45">
      <c r="A21" s="3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7" ht="30.75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2022-08-26T02:18:57Z</dcterms:created>
  <dcterms:modified xsi:type="dcterms:W3CDTF">2022-08-26T02:19:55Z</dcterms:modified>
</cp:coreProperties>
</file>