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รายงาน สรง\สรง.รายปี 65\"/>
    </mc:Choice>
  </mc:AlternateContent>
  <xr:revisionPtr revIDLastSave="0" documentId="13_ncr:1_{4C7BBE5A-E73F-457F-9716-BFB3CEEDFA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5" i="1" l="1"/>
  <c r="P16" i="1"/>
  <c r="P17" i="1"/>
  <c r="P18" i="1"/>
  <c r="P19" i="1"/>
  <c r="P14" i="1"/>
  <c r="O15" i="1"/>
  <c r="O16" i="1"/>
  <c r="O17" i="1"/>
  <c r="O18" i="1"/>
  <c r="O19" i="1"/>
  <c r="O14" i="1"/>
  <c r="N13" i="1"/>
  <c r="P6" i="1"/>
  <c r="P7" i="1"/>
  <c r="P8" i="1"/>
  <c r="P9" i="1"/>
  <c r="P10" i="1"/>
  <c r="P11" i="1"/>
  <c r="P5" i="1"/>
  <c r="O6" i="1"/>
  <c r="O7" i="1"/>
  <c r="O8" i="1"/>
  <c r="O9" i="1"/>
  <c r="O10" i="1"/>
  <c r="P13" i="1" l="1"/>
  <c r="O13" i="1"/>
  <c r="N11" i="1"/>
  <c r="N7" i="1"/>
  <c r="N9" i="1"/>
  <c r="N5" i="1"/>
  <c r="N14" i="1" l="1"/>
  <c r="N18" i="1"/>
  <c r="N15" i="1"/>
  <c r="N17" i="1"/>
  <c r="N16" i="1"/>
  <c r="N19" i="1"/>
  <c r="N6" i="1"/>
  <c r="N10" i="1"/>
  <c r="D13" i="1"/>
  <c r="D15" i="1"/>
  <c r="B19" i="1"/>
  <c r="D16" i="1"/>
  <c r="D17" i="1"/>
  <c r="D18" i="1"/>
  <c r="C15" i="1"/>
  <c r="C16" i="1"/>
  <c r="C17" i="1"/>
  <c r="C18" i="1"/>
  <c r="C19" i="1"/>
  <c r="B15" i="1"/>
  <c r="B16" i="1"/>
  <c r="B17" i="1"/>
  <c r="B18" i="1"/>
  <c r="B14" i="1"/>
  <c r="B13" i="1" s="1"/>
  <c r="D14" i="1"/>
  <c r="C14" i="1"/>
  <c r="C13" i="1" s="1"/>
</calcChain>
</file>

<file path=xl/sharedStrings.xml><?xml version="1.0" encoding="utf-8"?>
<sst xmlns="http://schemas.openxmlformats.org/spreadsheetml/2006/main" count="52" uniqueCount="17">
  <si>
    <t xml:space="preserve">ตารางที่ 5  จำนวนและร้อยละของผู้มีงานทำจำแนกตามสถานภาพการทำงานและเพศ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</si>
  <si>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</si>
  <si>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</si>
  <si>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</si>
  <si>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</si>
  <si>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</si>
  <si>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</si>
  <si>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</si>
  <si>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</si>
  <si>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</si>
  <si>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</si>
  <si>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-</t>
  </si>
  <si>
    <t>ร้อยละ</t>
  </si>
  <si>
    <t>4.  ทำงานส่วนตัวโดยไม่มีลูกจ้าง</t>
  </si>
  <si>
    <t>5.  ช่วยธุรกิจครัวเรือนโดยไม่ได้รับค่าจ้าง</t>
  </si>
  <si>
    <r>
      <rPr>
        <sz val="16"/>
        <rFont val="TH SarabunPSK"/>
        <family val="2"/>
      </rPr>
      <t xml:space="preserve">หมายเหตุ </t>
    </r>
    <r>
      <rPr>
        <sz val="14"/>
        <rFont val="TH SarabunPSK"/>
        <family val="2"/>
      </rPr>
      <t>:  -ไม่มีข้อมูล หรือข้อมูลมีค่าเป็น 0 หรือข้อมูลมีจำนวนน้อย</t>
    </r>
  </si>
  <si>
    <t xml:space="preserve">              พ.ศ. 2565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</si>
</sst>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right"/>
    </xf>
    <xf numFmtId="2" fontId="0" fillId="0" borderId="0" xfId="0" applyNumberFormat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right"/>
    </xf>
    <xf numFmtId="2" fontId="4" fillId="0" borderId="3" xfId="0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4" fillId="0" borderId="3" xfId="0" applyNumberFormat="1" applyFont="1" applyBorder="1" applyAlignment="1">
      <alignment horizontal="right"/>
    </xf>
    <xf numFmtId="0" fontId="0" fillId="2" borderId="0" xfId="0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164" fontId="0" fillId="0" borderId="0" xfId="1" applyNumberFormat="1" applyFont="1"/>
    <xf numFmtId="164" fontId="0" fillId="0" borderId="0" xfId="0" applyNumberFormat="1"/>
    <xf numFmtId="0" fontId="2" fillId="2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2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4" fillId="2" borderId="0" xfId="0" applyNumberFormat="1" applyFont="1" applyFill="1" applyAlignment="1">
      <alignment horizontal="right"/>
    </xf>
    <xf numFmtId="1" fontId="4" fillId="0" borderId="0" xfId="0" applyNumberFormat="1" applyFont="1" applyAlignment="1">
      <alignment horizontal="right"/>
    </xf>
    <xf numFmtId="2" fontId="0" fillId="0" borderId="3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workbookViewId="0">
      <selection activeCell="U18" sqref="U18"/>
    </sheetView>
  </sheetViews>
  <sheetFormatPr defaultColWidth="9.5703125" defaultRowHeight="15"/>
  <cols>
    <col min="1" max="1" width="40.42578125" customWidth="1"/>
    <col min="2" max="13" width="0" hidden="1" customWidth="1"/>
    <col min="14" max="14" width="10.5703125" bestFit="1" customWidth="1"/>
    <col min="15" max="16" width="12.5703125" bestFit="1" customWidth="1"/>
    <col min="19" max="19" width="10.5703125" bestFit="1" customWidth="1"/>
    <col min="257" max="257" width="40.42578125" customWidth="1"/>
    <col min="513" max="513" width="40.42578125" customWidth="1"/>
    <col min="769" max="769" width="40.42578125" customWidth="1"/>
    <col min="1025" max="1025" width="40.42578125" customWidth="1"/>
    <col min="1281" max="1281" width="40.42578125" customWidth="1"/>
    <col min="1537" max="1537" width="40.42578125" customWidth="1"/>
    <col min="1793" max="1793" width="40.42578125" customWidth="1"/>
    <col min="2049" max="2049" width="40.42578125" customWidth="1"/>
    <col min="2305" max="2305" width="40.42578125" customWidth="1"/>
    <col min="2561" max="2561" width="40.42578125" customWidth="1"/>
    <col min="2817" max="2817" width="40.42578125" customWidth="1"/>
    <col min="3073" max="3073" width="40.42578125" customWidth="1"/>
    <col min="3329" max="3329" width="40.42578125" customWidth="1"/>
    <col min="3585" max="3585" width="40.42578125" customWidth="1"/>
    <col min="3841" max="3841" width="40.42578125" customWidth="1"/>
    <col min="4097" max="4097" width="40.42578125" customWidth="1"/>
    <col min="4353" max="4353" width="40.42578125" customWidth="1"/>
    <col min="4609" max="4609" width="40.42578125" customWidth="1"/>
    <col min="4865" max="4865" width="40.42578125" customWidth="1"/>
    <col min="5121" max="5121" width="40.42578125" customWidth="1"/>
    <col min="5377" max="5377" width="40.42578125" customWidth="1"/>
    <col min="5633" max="5633" width="40.42578125" customWidth="1"/>
    <col min="5889" max="5889" width="40.42578125" customWidth="1"/>
    <col min="6145" max="6145" width="40.42578125" customWidth="1"/>
    <col min="6401" max="6401" width="40.42578125" customWidth="1"/>
    <col min="6657" max="6657" width="40.42578125" customWidth="1"/>
    <col min="6913" max="6913" width="40.42578125" customWidth="1"/>
    <col min="7169" max="7169" width="40.42578125" customWidth="1"/>
    <col min="7425" max="7425" width="40.42578125" customWidth="1"/>
    <col min="7681" max="7681" width="40.42578125" customWidth="1"/>
    <col min="7937" max="7937" width="40.42578125" customWidth="1"/>
    <col min="8193" max="8193" width="40.42578125" customWidth="1"/>
    <col min="8449" max="8449" width="40.42578125" customWidth="1"/>
    <col min="8705" max="8705" width="40.42578125" customWidth="1"/>
    <col min="8961" max="8961" width="40.42578125" customWidth="1"/>
    <col min="9217" max="9217" width="40.42578125" customWidth="1"/>
    <col min="9473" max="9473" width="40.42578125" customWidth="1"/>
    <col min="9729" max="9729" width="40.42578125" customWidth="1"/>
    <col min="9985" max="9985" width="40.42578125" customWidth="1"/>
    <col min="10241" max="10241" width="40.42578125" customWidth="1"/>
    <col min="10497" max="10497" width="40.42578125" customWidth="1"/>
    <col min="10753" max="10753" width="40.42578125" customWidth="1"/>
    <col min="11009" max="11009" width="40.42578125" customWidth="1"/>
    <col min="11265" max="11265" width="40.42578125" customWidth="1"/>
    <col min="11521" max="11521" width="40.42578125" customWidth="1"/>
    <col min="11777" max="11777" width="40.42578125" customWidth="1"/>
    <col min="12033" max="12033" width="40.42578125" customWidth="1"/>
    <col min="12289" max="12289" width="40.42578125" customWidth="1"/>
    <col min="12545" max="12545" width="40.42578125" customWidth="1"/>
    <col min="12801" max="12801" width="40.42578125" customWidth="1"/>
    <col min="13057" max="13057" width="40.42578125" customWidth="1"/>
    <col min="13313" max="13313" width="40.42578125" customWidth="1"/>
    <col min="13569" max="13569" width="40.42578125" customWidth="1"/>
    <col min="13825" max="13825" width="40.42578125" customWidth="1"/>
    <col min="14081" max="14081" width="40.42578125" customWidth="1"/>
    <col min="14337" max="14337" width="40.42578125" customWidth="1"/>
    <col min="14593" max="14593" width="40.42578125" customWidth="1"/>
    <col min="14849" max="14849" width="40.42578125" customWidth="1"/>
    <col min="15105" max="15105" width="40.42578125" customWidth="1"/>
    <col min="15361" max="15361" width="40.42578125" customWidth="1"/>
    <col min="15617" max="15617" width="40.42578125" customWidth="1"/>
    <col min="15873" max="15873" width="40.42578125" customWidth="1"/>
    <col min="16129" max="16129" width="40.42578125" customWidth="1"/>
  </cols>
  <sheetData>
    <row r="1" spans="1:19" ht="21">
      <c r="A1" s="1" t="s">
        <v>0</v>
      </c>
    </row>
    <row r="2" spans="1:19" ht="21">
      <c r="A2" s="1" t="s">
        <v>16</v>
      </c>
    </row>
    <row r="3" spans="1:19" ht="18.75">
      <c r="A3" s="2" t="s">
        <v>1</v>
      </c>
      <c r="B3" s="9" t="s">
        <v>2</v>
      </c>
      <c r="C3" s="10" t="s">
        <v>3</v>
      </c>
      <c r="D3" s="9" t="s">
        <v>4</v>
      </c>
      <c r="E3" s="36" t="s">
        <v>2</v>
      </c>
      <c r="F3" s="38" t="s">
        <v>3</v>
      </c>
      <c r="G3" s="36" t="s">
        <v>4</v>
      </c>
      <c r="H3" s="37" t="s">
        <v>2</v>
      </c>
      <c r="I3" s="39" t="s">
        <v>3</v>
      </c>
      <c r="J3" s="37" t="s">
        <v>4</v>
      </c>
      <c r="K3" s="36" t="s">
        <v>2</v>
      </c>
      <c r="L3" s="38" t="s">
        <v>3</v>
      </c>
      <c r="M3" s="36" t="s">
        <v>4</v>
      </c>
      <c r="N3" s="9" t="s">
        <v>2</v>
      </c>
      <c r="O3" s="10" t="s">
        <v>3</v>
      </c>
      <c r="P3" s="9" t="s">
        <v>4</v>
      </c>
    </row>
    <row r="4" spans="1:19" ht="18.75">
      <c r="A4" s="3"/>
      <c r="B4" s="11"/>
      <c r="C4" s="12" t="s">
        <v>5</v>
      </c>
      <c r="D4" s="12"/>
      <c r="E4" s="26"/>
      <c r="F4" s="36" t="s">
        <v>5</v>
      </c>
      <c r="G4" s="36"/>
      <c r="H4" s="11"/>
      <c r="I4" s="37" t="s">
        <v>5</v>
      </c>
      <c r="J4" s="37"/>
      <c r="K4" s="26"/>
      <c r="L4" s="36" t="s">
        <v>5</v>
      </c>
      <c r="M4" s="36"/>
      <c r="O4" s="37" t="s">
        <v>5</v>
      </c>
    </row>
    <row r="5" spans="1:19" ht="18.75">
      <c r="A5" s="4" t="s">
        <v>6</v>
      </c>
      <c r="B5" s="14">
        <v>334161</v>
      </c>
      <c r="C5" s="14">
        <v>184850</v>
      </c>
      <c r="D5" s="14">
        <v>149311</v>
      </c>
      <c r="E5" s="27">
        <v>340348</v>
      </c>
      <c r="F5" s="27">
        <v>189788</v>
      </c>
      <c r="G5" s="27">
        <v>150560</v>
      </c>
      <c r="H5" s="14">
        <v>337331</v>
      </c>
      <c r="I5" s="14">
        <v>187548</v>
      </c>
      <c r="J5" s="14">
        <v>149783</v>
      </c>
      <c r="K5" s="27">
        <v>343097</v>
      </c>
      <c r="L5" s="27">
        <v>194808</v>
      </c>
      <c r="M5" s="27">
        <v>148289</v>
      </c>
      <c r="N5" s="35">
        <f>SUM(O5:P5)</f>
        <v>338733.75</v>
      </c>
      <c r="O5" s="34">
        <v>189248</v>
      </c>
      <c r="P5" s="34">
        <f>AVERAGE(D5,G5,J5,M5)</f>
        <v>149485.75</v>
      </c>
    </row>
    <row r="6" spans="1:19" ht="18.75">
      <c r="A6" s="5" t="s">
        <v>7</v>
      </c>
      <c r="B6" s="15">
        <v>9307</v>
      </c>
      <c r="C6" s="15">
        <v>7449</v>
      </c>
      <c r="D6" s="15">
        <v>1858</v>
      </c>
      <c r="E6" s="27">
        <v>7975</v>
      </c>
      <c r="F6" s="28">
        <v>6366</v>
      </c>
      <c r="G6" s="28">
        <v>1609</v>
      </c>
      <c r="H6" s="14">
        <v>7389</v>
      </c>
      <c r="I6" s="15">
        <v>5991</v>
      </c>
      <c r="J6" s="15">
        <v>1398</v>
      </c>
      <c r="K6" s="27">
        <v>7184</v>
      </c>
      <c r="L6" s="28">
        <v>6217</v>
      </c>
      <c r="M6" s="28">
        <v>967</v>
      </c>
      <c r="N6" s="35">
        <f t="shared" ref="N6:N11" si="0">SUM(O6:P6)</f>
        <v>7963.75</v>
      </c>
      <c r="O6" s="34">
        <f t="shared" ref="O6:O11" si="1">AVERAGE(C6,F6,I6,L6)</f>
        <v>6505.75</v>
      </c>
      <c r="P6" s="34">
        <f t="shared" ref="P6:P11" si="2">AVERAGE(D6,G6,J6,M6)</f>
        <v>1458</v>
      </c>
      <c r="R6" s="35"/>
    </row>
    <row r="7" spans="1:19" ht="18.75">
      <c r="A7" s="5" t="s">
        <v>8</v>
      </c>
      <c r="B7" s="15">
        <v>32470</v>
      </c>
      <c r="C7" s="15">
        <v>17379</v>
      </c>
      <c r="D7" s="15">
        <v>15091</v>
      </c>
      <c r="E7" s="27">
        <v>39835</v>
      </c>
      <c r="F7" s="28">
        <v>23001</v>
      </c>
      <c r="G7" s="28">
        <v>16834</v>
      </c>
      <c r="H7" s="14">
        <v>44448</v>
      </c>
      <c r="I7" s="15">
        <v>24714</v>
      </c>
      <c r="J7" s="15">
        <v>19734</v>
      </c>
      <c r="K7" s="27">
        <v>39212</v>
      </c>
      <c r="L7" s="28">
        <v>21058</v>
      </c>
      <c r="M7" s="28">
        <v>18154</v>
      </c>
      <c r="N7" s="35">
        <f t="shared" si="0"/>
        <v>38991.25</v>
      </c>
      <c r="O7" s="34">
        <f t="shared" si="1"/>
        <v>21538</v>
      </c>
      <c r="P7" s="34">
        <f t="shared" si="2"/>
        <v>17453.25</v>
      </c>
    </row>
    <row r="8" spans="1:19" ht="18.75">
      <c r="A8" s="5" t="s">
        <v>9</v>
      </c>
      <c r="B8" s="15">
        <v>108537</v>
      </c>
      <c r="C8" s="15">
        <v>73073</v>
      </c>
      <c r="D8" s="15">
        <v>35464</v>
      </c>
      <c r="E8" s="27">
        <v>111380</v>
      </c>
      <c r="F8" s="28">
        <v>73744</v>
      </c>
      <c r="G8" s="28">
        <v>37636</v>
      </c>
      <c r="H8" s="14">
        <v>107080</v>
      </c>
      <c r="I8" s="15">
        <v>69334</v>
      </c>
      <c r="J8" s="15">
        <v>37746</v>
      </c>
      <c r="K8" s="27">
        <v>111216</v>
      </c>
      <c r="L8" s="28">
        <v>72112</v>
      </c>
      <c r="M8" s="28">
        <v>39104</v>
      </c>
      <c r="N8" s="35">
        <v>109554</v>
      </c>
      <c r="O8" s="34">
        <f t="shared" si="1"/>
        <v>72065.75</v>
      </c>
      <c r="P8" s="34">
        <f t="shared" si="2"/>
        <v>37487.5</v>
      </c>
      <c r="S8" s="35"/>
    </row>
    <row r="9" spans="1:19" ht="18.75">
      <c r="A9" s="5" t="s">
        <v>13</v>
      </c>
      <c r="B9" s="15">
        <v>138041</v>
      </c>
      <c r="C9" s="15">
        <v>65412</v>
      </c>
      <c r="D9" s="15">
        <v>72629</v>
      </c>
      <c r="E9" s="27">
        <v>131220</v>
      </c>
      <c r="F9" s="28">
        <v>59935</v>
      </c>
      <c r="G9" s="28">
        <v>71285</v>
      </c>
      <c r="H9" s="14">
        <v>133970</v>
      </c>
      <c r="I9" s="15">
        <v>66395</v>
      </c>
      <c r="J9" s="15">
        <v>67575</v>
      </c>
      <c r="K9" s="27">
        <v>135158</v>
      </c>
      <c r="L9" s="28">
        <v>74479</v>
      </c>
      <c r="M9" s="28">
        <v>60679</v>
      </c>
      <c r="N9" s="35">
        <f t="shared" si="0"/>
        <v>134597.25</v>
      </c>
      <c r="O9" s="34">
        <f t="shared" si="1"/>
        <v>66555.25</v>
      </c>
      <c r="P9" s="34">
        <f t="shared" si="2"/>
        <v>68042</v>
      </c>
    </row>
    <row r="10" spans="1:19" ht="18.75">
      <c r="A10" s="5" t="s">
        <v>14</v>
      </c>
      <c r="B10" s="15">
        <v>45452</v>
      </c>
      <c r="C10" s="15">
        <v>21183</v>
      </c>
      <c r="D10" s="15">
        <v>24269</v>
      </c>
      <c r="E10" s="27">
        <v>49938</v>
      </c>
      <c r="F10" s="28">
        <v>26742</v>
      </c>
      <c r="G10" s="28">
        <v>23196</v>
      </c>
      <c r="H10" s="14">
        <v>44444</v>
      </c>
      <c r="I10" s="15">
        <v>21114</v>
      </c>
      <c r="J10" s="15">
        <v>23330</v>
      </c>
      <c r="K10" s="27">
        <v>50327</v>
      </c>
      <c r="L10" s="28">
        <v>20942</v>
      </c>
      <c r="M10" s="28">
        <v>29385</v>
      </c>
      <c r="N10" s="35">
        <f t="shared" si="0"/>
        <v>47540.25</v>
      </c>
      <c r="O10" s="34">
        <f t="shared" si="1"/>
        <v>22495.25</v>
      </c>
      <c r="P10" s="34">
        <f t="shared" si="2"/>
        <v>25045</v>
      </c>
    </row>
    <row r="11" spans="1:19" ht="18.75">
      <c r="A11" s="6" t="s">
        <v>10</v>
      </c>
      <c r="B11" s="15">
        <v>354</v>
      </c>
      <c r="C11" s="16">
        <v>354</v>
      </c>
      <c r="D11" s="40">
        <v>0</v>
      </c>
      <c r="E11" s="27">
        <v>0</v>
      </c>
      <c r="F11" s="29">
        <v>0</v>
      </c>
      <c r="G11" s="41">
        <v>0</v>
      </c>
      <c r="H11" s="14">
        <v>0</v>
      </c>
      <c r="I11" s="21">
        <v>0</v>
      </c>
      <c r="J11" s="42">
        <v>0</v>
      </c>
      <c r="K11" s="27">
        <v>0</v>
      </c>
      <c r="L11" s="29">
        <v>0</v>
      </c>
      <c r="M11" s="41">
        <v>0</v>
      </c>
      <c r="N11" s="35">
        <f t="shared" si="0"/>
        <v>88</v>
      </c>
      <c r="O11" s="34">
        <v>88</v>
      </c>
      <c r="P11" s="34">
        <f t="shared" si="2"/>
        <v>0</v>
      </c>
    </row>
    <row r="12" spans="1:19" ht="18.75">
      <c r="A12" s="7"/>
      <c r="B12" s="16"/>
      <c r="C12" s="17" t="s">
        <v>12</v>
      </c>
      <c r="D12" s="16"/>
      <c r="E12" s="29"/>
      <c r="F12" s="31" t="s">
        <v>12</v>
      </c>
      <c r="G12" s="29"/>
      <c r="H12" s="21"/>
      <c r="I12" s="23" t="s">
        <v>12</v>
      </c>
      <c r="J12" s="21"/>
      <c r="K12" s="29"/>
      <c r="L12" s="31" t="s">
        <v>12</v>
      </c>
      <c r="M12" s="29"/>
    </row>
    <row r="13" spans="1:19" ht="18.75">
      <c r="A13" s="4" t="s">
        <v>6</v>
      </c>
      <c r="B13" s="18">
        <f>SUM(B14:B19)+0.01</f>
        <v>100</v>
      </c>
      <c r="C13" s="18">
        <f t="shared" ref="C13" si="3">SUM(C14:C19)</f>
        <v>100.00000000000001</v>
      </c>
      <c r="D13" s="18">
        <f>SUM(D14:D18)-0.01</f>
        <v>100</v>
      </c>
      <c r="E13" s="32">
        <v>100</v>
      </c>
      <c r="F13" s="32">
        <v>100</v>
      </c>
      <c r="G13" s="32">
        <v>100</v>
      </c>
      <c r="H13" s="24">
        <v>100</v>
      </c>
      <c r="I13" s="24">
        <v>100</v>
      </c>
      <c r="J13" s="24">
        <v>100</v>
      </c>
      <c r="K13" s="32">
        <v>100</v>
      </c>
      <c r="L13" s="32">
        <v>100</v>
      </c>
      <c r="M13" s="32">
        <v>100</v>
      </c>
      <c r="N13" s="13">
        <f>SUM(N14:N19)</f>
        <v>100.0002214128353</v>
      </c>
      <c r="O13" s="13">
        <f t="shared" ref="O13:P13" si="4">SUM(O14:O19)</f>
        <v>100.00000000000001</v>
      </c>
      <c r="P13" s="13">
        <f t="shared" si="4"/>
        <v>100</v>
      </c>
    </row>
    <row r="14" spans="1:19" ht="18.75">
      <c r="A14" s="5" t="s">
        <v>7</v>
      </c>
      <c r="B14" s="19">
        <f>B6/$B$5*100</f>
        <v>2.7851843871666655</v>
      </c>
      <c r="C14" s="19">
        <f>C6/$C$5*100</f>
        <v>4.0297538544766027</v>
      </c>
      <c r="D14" s="19">
        <f>D6/$D$5*100</f>
        <v>1.2443825304230767</v>
      </c>
      <c r="E14" s="30">
        <v>2.3431899115023449</v>
      </c>
      <c r="F14" s="30">
        <v>3.3542689738023475</v>
      </c>
      <c r="G14" s="30">
        <v>1.0686769394261424</v>
      </c>
      <c r="H14" s="22">
        <v>2.1904301709596807</v>
      </c>
      <c r="I14" s="22">
        <v>3.1943822381470346</v>
      </c>
      <c r="J14" s="22">
        <v>0.93335024669021183</v>
      </c>
      <c r="K14" s="30">
        <v>2.0938684978300595</v>
      </c>
      <c r="L14" s="30">
        <v>3.1913473779310912</v>
      </c>
      <c r="M14" s="30">
        <v>0.65210501116063901</v>
      </c>
      <c r="N14" s="13">
        <f>N6/$N$5*100</f>
        <v>2.3510352895157332</v>
      </c>
      <c r="O14" s="13">
        <f>O6/$O$5*100</f>
        <v>3.4376849425092995</v>
      </c>
      <c r="P14" s="13">
        <f>P6/$P$5*100</f>
        <v>0.97534380367359441</v>
      </c>
    </row>
    <row r="15" spans="1:19" ht="18.75">
      <c r="A15" s="5" t="s">
        <v>8</v>
      </c>
      <c r="B15" s="19">
        <f t="shared" ref="B15:B18" si="5">B7/$B$5*100</f>
        <v>9.7168730043302478</v>
      </c>
      <c r="C15" s="19">
        <f t="shared" ref="C15:C19" si="6">C7/$C$5*100</f>
        <v>9.4016770354341368</v>
      </c>
      <c r="D15" s="19">
        <f>D7/$D$5*100+0.01</f>
        <v>10.117091908834579</v>
      </c>
      <c r="E15" s="30">
        <v>11.704196880839611</v>
      </c>
      <c r="F15" s="30">
        <v>12.11931207452526</v>
      </c>
      <c r="G15" s="30">
        <v>11.18</v>
      </c>
      <c r="H15" s="22">
        <v>13.176375725919055</v>
      </c>
      <c r="I15" s="22">
        <v>13.177426578795828</v>
      </c>
      <c r="J15" s="22">
        <v>13.165059920017626</v>
      </c>
      <c r="K15" s="30">
        <v>11.428837908812959</v>
      </c>
      <c r="L15" s="30">
        <v>10.809617674838815</v>
      </c>
      <c r="M15" s="30">
        <v>12.242310623175017</v>
      </c>
      <c r="N15" s="13">
        <f t="shared" ref="N15:P19" si="7">N7/$N$5*100</f>
        <v>11.510884285962057</v>
      </c>
      <c r="O15" s="13">
        <f t="shared" ref="O15:O19" si="8">O7/$O$5*100</f>
        <v>11.38083361515049</v>
      </c>
      <c r="P15" s="13">
        <f t="shared" ref="P15:P19" si="9">P7/$P$5*100</f>
        <v>11.675527600456901</v>
      </c>
    </row>
    <row r="16" spans="1:19" ht="18.75">
      <c r="A16" s="5" t="s">
        <v>9</v>
      </c>
      <c r="B16" s="19">
        <f t="shared" si="5"/>
        <v>32.480451040067514</v>
      </c>
      <c r="C16" s="19">
        <f t="shared" si="6"/>
        <v>39.530971057614281</v>
      </c>
      <c r="D16" s="19">
        <f t="shared" ref="D16:D18" si="10">D8/$D$5*100</f>
        <v>23.751766447214205</v>
      </c>
      <c r="E16" s="30">
        <v>32.725328193496068</v>
      </c>
      <c r="F16" s="30">
        <v>38.855986679874391</v>
      </c>
      <c r="G16" s="30">
        <v>24.997343251859725</v>
      </c>
      <c r="H16" s="22">
        <v>31.743302572250993</v>
      </c>
      <c r="I16" s="22">
        <v>36.968669353978719</v>
      </c>
      <c r="J16" s="22">
        <v>25.200456660635716</v>
      </c>
      <c r="K16" s="30">
        <v>32.415322780438181</v>
      </c>
      <c r="L16" s="30">
        <v>37.016960289105171</v>
      </c>
      <c r="M16" s="30">
        <v>26.370128600233329</v>
      </c>
      <c r="N16" s="13">
        <f t="shared" si="7"/>
        <v>32.342215678242866</v>
      </c>
      <c r="O16" s="13">
        <f t="shared" si="8"/>
        <v>38.08005897024011</v>
      </c>
      <c r="P16" s="13">
        <f t="shared" si="9"/>
        <v>25.0776411798449</v>
      </c>
    </row>
    <row r="17" spans="1:16" ht="18.75">
      <c r="A17" s="5" t="s">
        <v>13</v>
      </c>
      <c r="B17" s="19">
        <f t="shared" si="5"/>
        <v>41.309727945511291</v>
      </c>
      <c r="C17" s="19">
        <f t="shared" si="6"/>
        <v>35.386529618609686</v>
      </c>
      <c r="D17" s="19">
        <f t="shared" si="10"/>
        <v>48.642765770773757</v>
      </c>
      <c r="E17" s="30">
        <v>38.56</v>
      </c>
      <c r="F17" s="30">
        <v>31.579973444053365</v>
      </c>
      <c r="G17" s="30">
        <v>47.346572794899046</v>
      </c>
      <c r="H17" s="22">
        <v>39.714701583904237</v>
      </c>
      <c r="I17" s="22">
        <v>35.401603856079511</v>
      </c>
      <c r="J17" s="22">
        <v>45.115266752568715</v>
      </c>
      <c r="K17" s="30">
        <v>39.39352428030557</v>
      </c>
      <c r="L17" s="30">
        <v>38.23200279249312</v>
      </c>
      <c r="M17" s="30">
        <v>40.919420860616768</v>
      </c>
      <c r="N17" s="13">
        <f t="shared" si="7"/>
        <v>39.735411661814034</v>
      </c>
      <c r="O17" s="13">
        <f t="shared" si="8"/>
        <v>35.168271263104501</v>
      </c>
      <c r="P17" s="13">
        <f t="shared" si="9"/>
        <v>45.517382091604048</v>
      </c>
    </row>
    <row r="18" spans="1:16" ht="18.75">
      <c r="A18" s="5" t="s">
        <v>14</v>
      </c>
      <c r="B18" s="19">
        <f t="shared" si="5"/>
        <v>13.601826664392313</v>
      </c>
      <c r="C18" s="19">
        <f t="shared" si="6"/>
        <v>11.459561806870436</v>
      </c>
      <c r="D18" s="19">
        <f t="shared" si="10"/>
        <v>16.253993342754384</v>
      </c>
      <c r="E18" s="30">
        <v>14.672629191298316</v>
      </c>
      <c r="F18" s="30">
        <v>14.090458827744643</v>
      </c>
      <c r="G18" s="30">
        <v>15.4</v>
      </c>
      <c r="H18" s="22">
        <v>13.175189946966038</v>
      </c>
      <c r="I18" s="22">
        <v>11.257917972998913</v>
      </c>
      <c r="J18" s="22">
        <v>15.585866420087727</v>
      </c>
      <c r="K18" s="30">
        <v>14.668446532613224</v>
      </c>
      <c r="L18" s="30">
        <v>10.750071865631801</v>
      </c>
      <c r="M18" s="30">
        <v>19.816034904814249</v>
      </c>
      <c r="N18" s="13">
        <f t="shared" si="7"/>
        <v>14.034695391291832</v>
      </c>
      <c r="O18" s="13">
        <f t="shared" si="8"/>
        <v>11.886651378085897</v>
      </c>
      <c r="P18" s="13">
        <f t="shared" si="9"/>
        <v>16.754105324420554</v>
      </c>
    </row>
    <row r="19" spans="1:16" ht="18.75">
      <c r="A19" s="8" t="s">
        <v>10</v>
      </c>
      <c r="B19" s="20">
        <f>B11/$B$5*100-0.01</f>
        <v>9.5936958531965141E-2</v>
      </c>
      <c r="C19" s="20">
        <f t="shared" si="6"/>
        <v>0.19150662699486071</v>
      </c>
      <c r="D19" s="20" t="s">
        <v>11</v>
      </c>
      <c r="E19" s="33" t="s">
        <v>11</v>
      </c>
      <c r="F19" s="33" t="s">
        <v>11</v>
      </c>
      <c r="G19" s="33" t="s">
        <v>11</v>
      </c>
      <c r="H19" s="25" t="s">
        <v>11</v>
      </c>
      <c r="I19" s="25" t="s">
        <v>11</v>
      </c>
      <c r="J19" s="25" t="s">
        <v>11</v>
      </c>
      <c r="K19" s="33" t="s">
        <v>11</v>
      </c>
      <c r="L19" s="33" t="s">
        <v>11</v>
      </c>
      <c r="M19" s="33" t="s">
        <v>11</v>
      </c>
      <c r="N19" s="43">
        <f t="shared" si="7"/>
        <v>2.5979106008775329E-2</v>
      </c>
      <c r="O19" s="43">
        <f t="shared" si="8"/>
        <v>4.6499830909705782E-2</v>
      </c>
      <c r="P19" s="43">
        <f t="shared" si="9"/>
        <v>0</v>
      </c>
    </row>
    <row r="20" spans="1:16" ht="21">
      <c r="A20" s="7" t="s">
        <v>15</v>
      </c>
      <c r="C20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2021-06-08T02:07:03Z</dcterms:created>
  <dcterms:modified xsi:type="dcterms:W3CDTF">2023-02-24T08:29:19Z</dcterms:modified>
</cp:coreProperties>
</file>