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+กลุ่มวิชาการสถิติและวางแผน\0+ตารางข้อมูลประมวลผลโครงการต่าง ๆ ที่สำคัญ\โครงการสำรวจภาวะการทำงานของประชากร (สรง.)\รายงาน_สรง\2564\"/>
    </mc:Choice>
  </mc:AlternateContent>
  <bookViews>
    <workbookView xWindow="0" yWindow="0" windowWidth="20490" windowHeight="7650" tabRatio="730"/>
  </bookViews>
  <sheets>
    <sheet name="Sheet5" sheetId="5" r:id="rId1"/>
  </sheets>
  <definedNames>
    <definedName name="_xlnm.Print_Area" localSheetId="0">Sheet5!$A$1:$H$25</definedName>
  </definedNames>
  <calcPr calcId="162913" calcMode="manual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5" l="1"/>
  <c r="E18" i="5"/>
  <c r="C18" i="5"/>
  <c r="D18" i="5"/>
  <c r="F18" i="5"/>
  <c r="G18" i="5"/>
  <c r="H18" i="5"/>
  <c r="C19" i="5"/>
  <c r="B19" i="5" s="1"/>
  <c r="D19" i="5"/>
  <c r="E19" i="5"/>
  <c r="F19" i="5"/>
  <c r="G19" i="5"/>
  <c r="H19" i="5"/>
  <c r="C20" i="5"/>
  <c r="D20" i="5"/>
  <c r="E20" i="5"/>
  <c r="F20" i="5"/>
  <c r="G20" i="5"/>
  <c r="H20" i="5"/>
  <c r="C21" i="5"/>
  <c r="D21" i="5"/>
  <c r="E21" i="5"/>
  <c r="F21" i="5"/>
  <c r="G21" i="5"/>
  <c r="H21" i="5"/>
  <c r="C22" i="5"/>
  <c r="D22" i="5"/>
  <c r="E22" i="5"/>
  <c r="F22" i="5"/>
  <c r="G22" i="5"/>
  <c r="H22" i="5"/>
  <c r="C23" i="5"/>
  <c r="B23" i="5" s="1"/>
  <c r="D23" i="5"/>
  <c r="E23" i="5"/>
  <c r="F23" i="5"/>
  <c r="G23" i="5"/>
  <c r="H23" i="5"/>
  <c r="C24" i="5"/>
  <c r="D24" i="5"/>
  <c r="E24" i="5"/>
  <c r="F24" i="5"/>
  <c r="G24" i="5"/>
  <c r="H24" i="5"/>
  <c r="C25" i="5"/>
  <c r="D25" i="5"/>
  <c r="E25" i="5"/>
  <c r="G25" i="5"/>
  <c r="H25" i="5"/>
  <c r="D17" i="5"/>
  <c r="E17" i="5"/>
  <c r="F17" i="5"/>
  <c r="G17" i="5"/>
  <c r="H17" i="5"/>
  <c r="C17" i="5"/>
  <c r="B24" i="5" l="1"/>
  <c r="B20" i="5"/>
  <c r="B22" i="5"/>
  <c r="B21" i="5"/>
  <c r="B18" i="5"/>
  <c r="B25" i="5"/>
  <c r="B17" i="5"/>
  <c r="H73" i="5" l="1"/>
  <c r="G73" i="5"/>
  <c r="F73" i="5"/>
  <c r="E73" i="5"/>
  <c r="D73" i="5"/>
  <c r="C73" i="5"/>
  <c r="B73" i="5"/>
  <c r="H68" i="5"/>
  <c r="G68" i="5"/>
  <c r="F68" i="5"/>
  <c r="E68" i="5"/>
  <c r="D68" i="5"/>
  <c r="C68" i="5"/>
  <c r="B68" i="5"/>
  <c r="H63" i="5"/>
  <c r="G63" i="5"/>
  <c r="F63" i="5"/>
  <c r="E63" i="5"/>
  <c r="D63" i="5"/>
  <c r="C63" i="5"/>
  <c r="B63" i="5"/>
  <c r="H58" i="5"/>
  <c r="G58" i="5"/>
  <c r="F58" i="5"/>
  <c r="E58" i="5"/>
  <c r="D58" i="5"/>
  <c r="C58" i="5"/>
  <c r="B58" i="5"/>
  <c r="H53" i="5"/>
  <c r="G53" i="5"/>
  <c r="F53" i="5"/>
  <c r="E53" i="5"/>
  <c r="D53" i="5"/>
  <c r="C53" i="5"/>
  <c r="B53" i="5"/>
  <c r="H48" i="5"/>
  <c r="G48" i="5"/>
  <c r="F48" i="5"/>
  <c r="E48" i="5"/>
  <c r="D48" i="5"/>
  <c r="C48" i="5"/>
  <c r="B48" i="5"/>
  <c r="H43" i="5"/>
  <c r="G43" i="5"/>
  <c r="F43" i="5"/>
  <c r="E43" i="5"/>
  <c r="D43" i="5"/>
  <c r="C43" i="5"/>
  <c r="B43" i="5"/>
  <c r="H38" i="5"/>
  <c r="G38" i="5"/>
  <c r="F38" i="5"/>
  <c r="E38" i="5"/>
  <c r="D38" i="5"/>
  <c r="C38" i="5"/>
  <c r="B38" i="5"/>
  <c r="C33" i="5"/>
  <c r="D33" i="5"/>
  <c r="E33" i="5"/>
  <c r="F33" i="5"/>
  <c r="G33" i="5"/>
  <c r="H33" i="5"/>
  <c r="B33" i="5"/>
</calcChain>
</file>

<file path=xl/sharedStrings.xml><?xml version="1.0" encoding="utf-8"?>
<sst xmlns="http://schemas.openxmlformats.org/spreadsheetml/2006/main" count="84" uniqueCount="71">
  <si>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</si>
  <si>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</si>
  <si>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</si>
  <si>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ภาคตะวันออกเฉียงเหนือ            </t>
  </si>
  <si>
    <t xml:space="preserve">  นครพนม                           </t>
  </si>
  <si>
    <t>ยอดรวม</t>
  </si>
  <si>
    <t>ครัวเรือน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</si>
  <si>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</si>
  <si>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</si>
  <si>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</si>
  <si>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</si>
  <si>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</si>
  <si>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</si>
  <si>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สถานภาพการทำงาน</t>
  </si>
  <si>
    <t>1) cty164</t>
  </si>
  <si>
    <t>ii</t>
  </si>
  <si>
    <t>a</t>
  </si>
  <si>
    <t>b</t>
  </si>
  <si>
    <t>c</t>
  </si>
  <si>
    <t>d</t>
  </si>
  <si>
    <t>e</t>
  </si>
  <si>
    <t>f</t>
  </si>
  <si>
    <t>g</t>
  </si>
  <si>
    <t>1) cty264</t>
  </si>
  <si>
    <t>1) cty364</t>
  </si>
  <si>
    <t>1) cty464</t>
  </si>
  <si>
    <t>1) cty</t>
  </si>
  <si>
    <t>11) cty_m164</t>
  </si>
  <si>
    <t>11) cty_m264</t>
  </si>
  <si>
    <t>11) cty_m364</t>
  </si>
  <si>
    <t>11) cty_m464</t>
  </si>
  <si>
    <t>11) cty_m</t>
  </si>
  <si>
    <t>12) cty_f164</t>
  </si>
  <si>
    <t>12) cty_f264</t>
  </si>
  <si>
    <t>12) cty_f364</t>
  </si>
  <si>
    <t>12) cty_f464</t>
  </si>
  <si>
    <t>12) cty_f</t>
  </si>
  <si>
    <t>2) reg</t>
  </si>
  <si>
    <t>2) reg164</t>
  </si>
  <si>
    <t>2) reg264</t>
  </si>
  <si>
    <t>2) reg364</t>
  </si>
  <si>
    <t>2) reg464</t>
  </si>
  <si>
    <t>21) reg_m</t>
  </si>
  <si>
    <t>21) reg_m164</t>
  </si>
  <si>
    <t>21) reg_m264</t>
  </si>
  <si>
    <t>21) reg_m364</t>
  </si>
  <si>
    <t>21) reg_m464</t>
  </si>
  <si>
    <t>22) reg_f</t>
  </si>
  <si>
    <t>22) reg_f164</t>
  </si>
  <si>
    <t>22) reg_f264</t>
  </si>
  <si>
    <t>22) reg_f364</t>
  </si>
  <si>
    <t>22) reg_f464</t>
  </si>
  <si>
    <t>32) pvn_f</t>
  </si>
  <si>
    <t>32) pvn_f164</t>
  </si>
  <si>
    <t>32) pvn_f264</t>
  </si>
  <si>
    <t>32) pvn_f364</t>
  </si>
  <si>
    <t>32) pvn_f464</t>
  </si>
  <si>
    <t>31) pvn_m</t>
  </si>
  <si>
    <t>31) pvn_m164</t>
  </si>
  <si>
    <t>31) pvn_m264</t>
  </si>
  <si>
    <t>31) pvn_m364</t>
  </si>
  <si>
    <t>31) pvn_m464</t>
  </si>
  <si>
    <t>3) pvn</t>
  </si>
  <si>
    <t>3) pvn164</t>
  </si>
  <si>
    <t>3) pvn264</t>
  </si>
  <si>
    <t>3) pvn364</t>
  </si>
  <si>
    <t>3) pvn464</t>
  </si>
  <si>
    <t>จำนวน</t>
  </si>
  <si>
    <t>ร้อยละ</t>
  </si>
  <si>
    <t>พื้นที่และเพศ</t>
  </si>
  <si>
    <t>ตารางที่ 5  ประชากรอายุ 15 ปีขึ้นไปที่มีงานทำ จำแนกตามสถานภาพการทำงาน พื้นที่และเพศ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</si>
</sst>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87" formatCode="_(* #,##0_);_(* \(#,##0\);_(* &quot;-&quot;??_);_(@_)"/>
    <numFmt numFmtId="188" formatCode="_(* #,##0.0_);_(* \(#,##0.0\);_(* &quot;-&quot;??_);_(@_)"/>
  </numFmts>
  <fonts count="6" x14ac:knownFonts="1"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shrinkToFit="1"/>
    </xf>
    <xf numFmtId="187" fontId="3" fillId="0" borderId="0" xfId="1" applyNumberFormat="1" applyFont="1" applyAlignment="1">
      <alignment horizontal="center" vertical="center" shrinkToFit="1"/>
    </xf>
    <xf numFmtId="0" fontId="3" fillId="2" borderId="0" xfId="0" applyFont="1" applyFill="1"/>
    <xf numFmtId="187" fontId="3" fillId="0" borderId="0" xfId="1" applyNumberFormat="1" applyFont="1" applyAlignment="1">
      <alignment shrinkToFit="1"/>
    </xf>
    <xf numFmtId="187" fontId="2" fillId="0" borderId="0" xfId="1" applyNumberFormat="1" applyFont="1" applyAlignment="1">
      <alignment shrinkToFit="1"/>
    </xf>
    <xf numFmtId="187" fontId="3" fillId="0" borderId="0" xfId="1" applyNumberFormat="1" applyFont="1" applyAlignment="1">
      <alignment horizontal="center" shrinkToFit="1"/>
    </xf>
    <xf numFmtId="187" fontId="2" fillId="0" borderId="0" xfId="1" applyNumberFormat="1" applyFont="1" applyAlignment="1">
      <alignment horizontal="center" shrinkToFit="1"/>
    </xf>
    <xf numFmtId="187" fontId="3" fillId="0" borderId="2" xfId="1" applyNumberFormat="1" applyFont="1" applyBorder="1" applyAlignment="1">
      <alignment horizontal="center" vertical="center" shrinkToFit="1"/>
    </xf>
    <xf numFmtId="187" fontId="3" fillId="0" borderId="3" xfId="1" applyNumberFormat="1" applyFont="1" applyBorder="1" applyAlignment="1">
      <alignment horizontal="center" vertical="center" shrinkToFit="1"/>
    </xf>
    <xf numFmtId="187" fontId="3" fillId="0" borderId="5" xfId="1" applyNumberFormat="1" applyFont="1" applyBorder="1" applyAlignment="1">
      <alignment horizontal="center" vertical="center" shrinkToFit="1"/>
    </xf>
    <xf numFmtId="187" fontId="3" fillId="0" borderId="6" xfId="1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87" fontId="4" fillId="0" borderId="2" xfId="1" applyNumberFormat="1" applyFont="1" applyBorder="1" applyAlignment="1">
      <alignment horizontal="center" shrinkToFit="1"/>
    </xf>
    <xf numFmtId="187" fontId="4" fillId="0" borderId="3" xfId="1" applyNumberFormat="1" applyFont="1" applyBorder="1" applyAlignment="1">
      <alignment horizontal="center" shrinkToFit="1"/>
    </xf>
    <xf numFmtId="0" fontId="2" fillId="0" borderId="1" xfId="0" applyFont="1" applyBorder="1" applyAlignment="1">
      <alignment horizontal="left"/>
    </xf>
    <xf numFmtId="187" fontId="5" fillId="0" borderId="2" xfId="1" applyNumberFormat="1" applyFont="1" applyBorder="1" applyAlignment="1">
      <alignment horizontal="center" shrinkToFit="1"/>
    </xf>
    <xf numFmtId="187" fontId="5" fillId="0" borderId="3" xfId="1" applyNumberFormat="1" applyFont="1" applyBorder="1" applyAlignment="1">
      <alignment horizontal="center" shrinkToFit="1"/>
    </xf>
    <xf numFmtId="188" fontId="4" fillId="0" borderId="2" xfId="1" applyNumberFormat="1" applyFont="1" applyBorder="1" applyAlignment="1">
      <alignment horizontal="center" shrinkToFit="1"/>
    </xf>
    <xf numFmtId="188" fontId="4" fillId="0" borderId="3" xfId="1" applyNumberFormat="1" applyFont="1" applyBorder="1" applyAlignment="1">
      <alignment horizontal="center" shrinkToFit="1"/>
    </xf>
    <xf numFmtId="188" fontId="5" fillId="0" borderId="2" xfId="1" applyNumberFormat="1" applyFont="1" applyBorder="1" applyAlignment="1">
      <alignment horizontal="center" shrinkToFit="1"/>
    </xf>
    <xf numFmtId="188" fontId="5" fillId="0" borderId="3" xfId="1" applyNumberFormat="1" applyFont="1" applyBorder="1" applyAlignment="1">
      <alignment horizontal="center" shrinkToFit="1"/>
    </xf>
    <xf numFmtId="0" fontId="2" fillId="0" borderId="10" xfId="0" applyFont="1" applyBorder="1" applyAlignment="1">
      <alignment horizontal="left"/>
    </xf>
    <xf numFmtId="188" fontId="4" fillId="0" borderId="11" xfId="1" applyNumberFormat="1" applyFont="1" applyBorder="1" applyAlignment="1">
      <alignment horizontal="center" shrinkToFit="1"/>
    </xf>
    <xf numFmtId="188" fontId="5" fillId="0" borderId="11" xfId="1" applyNumberFormat="1" applyFont="1" applyBorder="1" applyAlignment="1">
      <alignment horizontal="center" shrinkToFit="1"/>
    </xf>
    <xf numFmtId="188" fontId="5" fillId="0" borderId="12" xfId="1" applyNumberFormat="1" applyFont="1" applyBorder="1" applyAlignment="1">
      <alignment horizontal="center" shrinkToFit="1"/>
    </xf>
    <xf numFmtId="187" fontId="3" fillId="0" borderId="8" xfId="1" applyNumberFormat="1" applyFont="1" applyBorder="1" applyAlignment="1">
      <alignment horizontal="center" vertical="center" shrinkToFit="1"/>
    </xf>
    <xf numFmtId="187" fontId="3" fillId="0" borderId="9" xfId="1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7" fontId="3" fillId="0" borderId="2" xfId="1" applyNumberFormat="1" applyFont="1" applyBorder="1" applyAlignment="1">
      <alignment horizontal="center" shrinkToFit="1"/>
    </xf>
    <xf numFmtId="187" fontId="3" fillId="0" borderId="3" xfId="1" applyNumberFormat="1" applyFont="1" applyBorder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zoomScaleNormal="100" workbookViewId="0">
      <selection activeCell="D9" sqref="D9"/>
    </sheetView>
  </sheetViews>
  <sheetFormatPr defaultColWidth="12.7109375" defaultRowHeight="21" x14ac:dyDescent="0.35"/>
  <cols>
    <col min="1" max="1" width="23.7109375" style="1" customWidth="1"/>
    <col min="2" max="2" width="17.7109375" style="6" customWidth="1"/>
    <col min="3" max="8" width="17.7109375" style="7" customWidth="1"/>
    <col min="9" max="16384" width="12.7109375" style="7"/>
  </cols>
  <sheetData>
    <row r="1" spans="1:8" x14ac:dyDescent="0.35">
      <c r="A1" s="1" t="s">
        <v>70</v>
      </c>
    </row>
    <row r="2" spans="1:8" ht="5.0999999999999996" customHeight="1" thickBot="1" x14ac:dyDescent="0.4"/>
    <row r="3" spans="1:8" x14ac:dyDescent="0.35">
      <c r="A3" s="31" t="s">
        <v>69</v>
      </c>
      <c r="B3" s="29" t="s">
        <v>13</v>
      </c>
      <c r="C3" s="29"/>
      <c r="D3" s="29"/>
      <c r="E3" s="29"/>
      <c r="F3" s="29"/>
      <c r="G3" s="29"/>
      <c r="H3" s="30"/>
    </row>
    <row r="4" spans="1:8" s="8" customFormat="1" x14ac:dyDescent="0.35">
      <c r="A4" s="32"/>
      <c r="B4" s="10" t="s">
        <v>5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1" t="s">
        <v>12</v>
      </c>
    </row>
    <row r="5" spans="1:8" s="8" customFormat="1" x14ac:dyDescent="0.35">
      <c r="A5" s="33"/>
      <c r="B5" s="12"/>
      <c r="C5" s="12"/>
      <c r="D5" s="12"/>
      <c r="E5" s="12"/>
      <c r="F5" s="12"/>
      <c r="G5" s="12" t="s">
        <v>6</v>
      </c>
      <c r="H5" s="13"/>
    </row>
    <row r="6" spans="1:8" s="8" customFormat="1" x14ac:dyDescent="0.35">
      <c r="A6" s="14"/>
      <c r="B6" s="34" t="s">
        <v>67</v>
      </c>
      <c r="C6" s="34"/>
      <c r="D6" s="34"/>
      <c r="E6" s="34"/>
      <c r="F6" s="34"/>
      <c r="G6" s="34"/>
      <c r="H6" s="35"/>
    </row>
    <row r="7" spans="1:8" s="8" customFormat="1" x14ac:dyDescent="0.35">
      <c r="A7" s="15" t="s">
        <v>0</v>
      </c>
      <c r="B7" s="16">
        <v>37751297</v>
      </c>
      <c r="C7" s="16">
        <v>880244</v>
      </c>
      <c r="D7" s="16">
        <v>3607010</v>
      </c>
      <c r="E7" s="16">
        <v>14204118</v>
      </c>
      <c r="F7" s="16">
        <v>12782441</v>
      </c>
      <c r="G7" s="16">
        <v>6232019</v>
      </c>
      <c r="H7" s="17">
        <v>45465</v>
      </c>
    </row>
    <row r="8" spans="1:8" s="9" customFormat="1" x14ac:dyDescent="0.35">
      <c r="A8" s="18" t="s">
        <v>1</v>
      </c>
      <c r="B8" s="16">
        <v>20459374</v>
      </c>
      <c r="C8" s="19">
        <v>653843</v>
      </c>
      <c r="D8" s="19">
        <v>1715074</v>
      </c>
      <c r="E8" s="19">
        <v>7918229</v>
      </c>
      <c r="F8" s="19">
        <v>7712433</v>
      </c>
      <c r="G8" s="19">
        <v>2426479</v>
      </c>
      <c r="H8" s="20">
        <v>33316</v>
      </c>
    </row>
    <row r="9" spans="1:8" s="9" customFormat="1" x14ac:dyDescent="0.35">
      <c r="A9" s="18" t="s">
        <v>2</v>
      </c>
      <c r="B9" s="16">
        <v>17291923</v>
      </c>
      <c r="C9" s="19">
        <v>226400</v>
      </c>
      <c r="D9" s="19">
        <v>1891937</v>
      </c>
      <c r="E9" s="19">
        <v>6285888</v>
      </c>
      <c r="F9" s="19">
        <v>5070008</v>
      </c>
      <c r="G9" s="19">
        <v>3805540</v>
      </c>
      <c r="H9" s="20">
        <v>12149</v>
      </c>
    </row>
    <row r="10" spans="1:8" s="8" customFormat="1" x14ac:dyDescent="0.35">
      <c r="A10" s="15" t="s">
        <v>3</v>
      </c>
      <c r="B10" s="16">
        <v>8426203</v>
      </c>
      <c r="C10" s="16">
        <v>101312</v>
      </c>
      <c r="D10" s="16">
        <v>851019</v>
      </c>
      <c r="E10" s="16">
        <v>1774798</v>
      </c>
      <c r="F10" s="16">
        <v>3644357</v>
      </c>
      <c r="G10" s="16">
        <v>2026471</v>
      </c>
      <c r="H10" s="17">
        <v>28246</v>
      </c>
    </row>
    <row r="11" spans="1:8" s="9" customFormat="1" x14ac:dyDescent="0.35">
      <c r="A11" s="18" t="s">
        <v>1</v>
      </c>
      <c r="B11" s="16">
        <v>4611424</v>
      </c>
      <c r="C11" s="19">
        <v>77598</v>
      </c>
      <c r="D11" s="19">
        <v>410282</v>
      </c>
      <c r="E11" s="19">
        <v>1049722</v>
      </c>
      <c r="F11" s="19">
        <v>2274583</v>
      </c>
      <c r="G11" s="19">
        <v>776622</v>
      </c>
      <c r="H11" s="20">
        <v>22617</v>
      </c>
    </row>
    <row r="12" spans="1:8" s="9" customFormat="1" x14ac:dyDescent="0.35">
      <c r="A12" s="18" t="s">
        <v>2</v>
      </c>
      <c r="B12" s="16">
        <v>3814779</v>
      </c>
      <c r="C12" s="19">
        <v>23715</v>
      </c>
      <c r="D12" s="19">
        <v>440737</v>
      </c>
      <c r="E12" s="19">
        <v>725075</v>
      </c>
      <c r="F12" s="19">
        <v>1369775</v>
      </c>
      <c r="G12" s="19">
        <v>1249848</v>
      </c>
      <c r="H12" s="20">
        <v>5629</v>
      </c>
    </row>
    <row r="13" spans="1:8" s="8" customFormat="1" x14ac:dyDescent="0.35">
      <c r="A13" s="15" t="s">
        <v>4</v>
      </c>
      <c r="B13" s="16">
        <v>291838</v>
      </c>
      <c r="C13" s="16">
        <v>2738</v>
      </c>
      <c r="D13" s="16">
        <v>37759</v>
      </c>
      <c r="E13" s="16">
        <v>41881</v>
      </c>
      <c r="F13" s="16">
        <v>133925</v>
      </c>
      <c r="G13" s="16">
        <v>75358</v>
      </c>
      <c r="H13" s="17">
        <v>177</v>
      </c>
    </row>
    <row r="14" spans="1:8" s="9" customFormat="1" x14ac:dyDescent="0.35">
      <c r="A14" s="18" t="s">
        <v>1</v>
      </c>
      <c r="B14" s="16">
        <v>154843</v>
      </c>
      <c r="C14" s="19">
        <v>1758</v>
      </c>
      <c r="D14" s="19">
        <v>16868</v>
      </c>
      <c r="E14" s="19">
        <v>25396</v>
      </c>
      <c r="F14" s="19">
        <v>80732</v>
      </c>
      <c r="G14" s="19">
        <v>30008</v>
      </c>
      <c r="H14" s="20">
        <v>81</v>
      </c>
    </row>
    <row r="15" spans="1:8" s="9" customFormat="1" x14ac:dyDescent="0.35">
      <c r="A15" s="18" t="s">
        <v>2</v>
      </c>
      <c r="B15" s="16">
        <v>136994</v>
      </c>
      <c r="C15" s="19">
        <v>979</v>
      </c>
      <c r="D15" s="19">
        <v>20891</v>
      </c>
      <c r="E15" s="19">
        <v>16486</v>
      </c>
      <c r="F15" s="19">
        <v>53193</v>
      </c>
      <c r="G15" s="19">
        <v>45350</v>
      </c>
      <c r="H15" s="20">
        <v>96</v>
      </c>
    </row>
    <row r="16" spans="1:8" s="9" customFormat="1" x14ac:dyDescent="0.35">
      <c r="A16" s="18"/>
      <c r="B16" s="34" t="s">
        <v>68</v>
      </c>
      <c r="C16" s="34"/>
      <c r="D16" s="34"/>
      <c r="E16" s="34"/>
      <c r="F16" s="34"/>
      <c r="G16" s="34"/>
      <c r="H16" s="35"/>
    </row>
    <row r="17" spans="1:9" s="8" customFormat="1" x14ac:dyDescent="0.35">
      <c r="A17" s="15" t="s">
        <v>0</v>
      </c>
      <c r="B17" s="21">
        <f>SUM(C17:H17)</f>
        <v>100</v>
      </c>
      <c r="C17" s="21">
        <f>SUM(C7/$B7)*100</f>
        <v>2.2999999999999998</v>
      </c>
      <c r="D17" s="21">
        <f t="shared" ref="D17:H17" si="0">SUM(D7/$B7)*100</f>
        <v>9.6</v>
      </c>
      <c r="E17" s="21">
        <f t="shared" si="0"/>
        <v>37.6</v>
      </c>
      <c r="F17" s="21">
        <f t="shared" si="0"/>
        <v>33.9</v>
      </c>
      <c r="G17" s="21">
        <f t="shared" si="0"/>
        <v>16.5</v>
      </c>
      <c r="H17" s="22">
        <f t="shared" si="0"/>
        <v>0.1</v>
      </c>
    </row>
    <row r="18" spans="1:9" s="9" customFormat="1" x14ac:dyDescent="0.35">
      <c r="A18" s="18" t="s">
        <v>1</v>
      </c>
      <c r="B18" s="21">
        <f t="shared" ref="B18:B25" si="1">SUM(C18:H18)</f>
        <v>100</v>
      </c>
      <c r="C18" s="23">
        <f t="shared" ref="C18:H18" si="2">SUM(C8/$B8)*100</f>
        <v>3.2</v>
      </c>
      <c r="D18" s="23">
        <f t="shared" si="2"/>
        <v>8.4</v>
      </c>
      <c r="E18" s="23">
        <f>SUM(E8/$B8)*100-0.1</f>
        <v>38.6</v>
      </c>
      <c r="F18" s="23">
        <f t="shared" si="2"/>
        <v>37.700000000000003</v>
      </c>
      <c r="G18" s="23">
        <f t="shared" si="2"/>
        <v>11.9</v>
      </c>
      <c r="H18" s="24">
        <f t="shared" si="2"/>
        <v>0.2</v>
      </c>
    </row>
    <row r="19" spans="1:9" s="9" customFormat="1" x14ac:dyDescent="0.35">
      <c r="A19" s="18" t="s">
        <v>2</v>
      </c>
      <c r="B19" s="21">
        <f t="shared" si="1"/>
        <v>100</v>
      </c>
      <c r="C19" s="23">
        <f t="shared" ref="C19:H19" si="3">SUM(C9/$B9)*100</f>
        <v>1.3</v>
      </c>
      <c r="D19" s="23">
        <f t="shared" si="3"/>
        <v>10.9</v>
      </c>
      <c r="E19" s="23">
        <f t="shared" si="3"/>
        <v>36.4</v>
      </c>
      <c r="F19" s="23">
        <f t="shared" si="3"/>
        <v>29.3</v>
      </c>
      <c r="G19" s="23">
        <f t="shared" si="3"/>
        <v>22</v>
      </c>
      <c r="H19" s="24">
        <f t="shared" si="3"/>
        <v>0.1</v>
      </c>
    </row>
    <row r="20" spans="1:9" s="8" customFormat="1" x14ac:dyDescent="0.35">
      <c r="A20" s="15" t="s">
        <v>3</v>
      </c>
      <c r="B20" s="21">
        <f t="shared" si="1"/>
        <v>100</v>
      </c>
      <c r="C20" s="21">
        <f t="shared" ref="C20:H20" si="4">SUM(C10/$B10)*100</f>
        <v>1.2</v>
      </c>
      <c r="D20" s="21">
        <f t="shared" si="4"/>
        <v>10.1</v>
      </c>
      <c r="E20" s="21">
        <f t="shared" si="4"/>
        <v>21.1</v>
      </c>
      <c r="F20" s="21">
        <f t="shared" si="4"/>
        <v>43.3</v>
      </c>
      <c r="G20" s="21">
        <f t="shared" si="4"/>
        <v>24</v>
      </c>
      <c r="H20" s="22">
        <f t="shared" si="4"/>
        <v>0.3</v>
      </c>
    </row>
    <row r="21" spans="1:9" s="9" customFormat="1" x14ac:dyDescent="0.35">
      <c r="A21" s="18" t="s">
        <v>1</v>
      </c>
      <c r="B21" s="21">
        <f t="shared" si="1"/>
        <v>100</v>
      </c>
      <c r="C21" s="23">
        <f t="shared" ref="C21:H21" si="5">SUM(C11/$B11)*100</f>
        <v>1.7</v>
      </c>
      <c r="D21" s="23">
        <f t="shared" si="5"/>
        <v>8.9</v>
      </c>
      <c r="E21" s="23">
        <f t="shared" si="5"/>
        <v>22.8</v>
      </c>
      <c r="F21" s="23">
        <f t="shared" si="5"/>
        <v>49.3</v>
      </c>
      <c r="G21" s="23">
        <f t="shared" si="5"/>
        <v>16.8</v>
      </c>
      <c r="H21" s="24">
        <f t="shared" si="5"/>
        <v>0.5</v>
      </c>
    </row>
    <row r="22" spans="1:9" s="9" customFormat="1" x14ac:dyDescent="0.35">
      <c r="A22" s="18" t="s">
        <v>2</v>
      </c>
      <c r="B22" s="21">
        <f t="shared" si="1"/>
        <v>100</v>
      </c>
      <c r="C22" s="23">
        <f t="shared" ref="C22:H22" si="6">SUM(C12/$B12)*100</f>
        <v>0.6</v>
      </c>
      <c r="D22" s="23">
        <f t="shared" si="6"/>
        <v>11.6</v>
      </c>
      <c r="E22" s="23">
        <f t="shared" si="6"/>
        <v>19</v>
      </c>
      <c r="F22" s="23">
        <f t="shared" si="6"/>
        <v>35.9</v>
      </c>
      <c r="G22" s="23">
        <f t="shared" si="6"/>
        <v>32.799999999999997</v>
      </c>
      <c r="H22" s="24">
        <f t="shared" si="6"/>
        <v>0.1</v>
      </c>
    </row>
    <row r="23" spans="1:9" s="8" customFormat="1" x14ac:dyDescent="0.35">
      <c r="A23" s="15" t="s">
        <v>4</v>
      </c>
      <c r="B23" s="21">
        <f t="shared" si="1"/>
        <v>100</v>
      </c>
      <c r="C23" s="21">
        <f t="shared" ref="C23:H23" si="7">SUM(C13/$B13)*100</f>
        <v>0.9</v>
      </c>
      <c r="D23" s="21">
        <f t="shared" si="7"/>
        <v>12.9</v>
      </c>
      <c r="E23" s="21">
        <f t="shared" si="7"/>
        <v>14.4</v>
      </c>
      <c r="F23" s="21">
        <f t="shared" si="7"/>
        <v>45.9</v>
      </c>
      <c r="G23" s="21">
        <f t="shared" si="7"/>
        <v>25.8</v>
      </c>
      <c r="H23" s="22">
        <f t="shared" si="7"/>
        <v>0.1</v>
      </c>
    </row>
    <row r="24" spans="1:9" s="9" customFormat="1" x14ac:dyDescent="0.35">
      <c r="A24" s="18" t="s">
        <v>1</v>
      </c>
      <c r="B24" s="21">
        <f t="shared" si="1"/>
        <v>100</v>
      </c>
      <c r="C24" s="23">
        <f t="shared" ref="C24:H24" si="8">SUM(C14/$B14)*100</f>
        <v>1.1000000000000001</v>
      </c>
      <c r="D24" s="23">
        <f t="shared" si="8"/>
        <v>10.9</v>
      </c>
      <c r="E24" s="23">
        <f t="shared" si="8"/>
        <v>16.399999999999999</v>
      </c>
      <c r="F24" s="23">
        <f t="shared" si="8"/>
        <v>52.1</v>
      </c>
      <c r="G24" s="23">
        <f t="shared" si="8"/>
        <v>19.399999999999999</v>
      </c>
      <c r="H24" s="24">
        <f t="shared" si="8"/>
        <v>0.1</v>
      </c>
    </row>
    <row r="25" spans="1:9" s="8" customFormat="1" ht="21.75" thickBot="1" x14ac:dyDescent="0.4">
      <c r="A25" s="25" t="s">
        <v>2</v>
      </c>
      <c r="B25" s="26">
        <f t="shared" si="1"/>
        <v>100</v>
      </c>
      <c r="C25" s="27">
        <f t="shared" ref="C25:H25" si="9">SUM(C15/$B15)*100</f>
        <v>0.7</v>
      </c>
      <c r="D25" s="27">
        <f t="shared" si="9"/>
        <v>15.2</v>
      </c>
      <c r="E25" s="27">
        <f t="shared" si="9"/>
        <v>12</v>
      </c>
      <c r="F25" s="27">
        <f>SUM(F15/$B15)*100+0.1</f>
        <v>38.9</v>
      </c>
      <c r="G25" s="27">
        <f t="shared" si="9"/>
        <v>33.1</v>
      </c>
      <c r="H25" s="28">
        <f t="shared" si="9"/>
        <v>0.1</v>
      </c>
    </row>
    <row r="26" spans="1:9" s="8" customFormat="1" x14ac:dyDescent="0.35">
      <c r="A26" s="2"/>
    </row>
    <row r="27" spans="1:9" s="8" customFormat="1" x14ac:dyDescent="0.35">
      <c r="A27" s="2"/>
    </row>
    <row r="28" spans="1:9" s="8" customFormat="1" x14ac:dyDescent="0.35">
      <c r="A28" s="3" t="s">
        <v>15</v>
      </c>
      <c r="B28" s="4" t="s">
        <v>16</v>
      </c>
      <c r="C28" s="4" t="s">
        <v>17</v>
      </c>
      <c r="D28" s="4" t="s">
        <v>18</v>
      </c>
      <c r="E28" s="4" t="s">
        <v>19</v>
      </c>
      <c r="F28" s="4" t="s">
        <v>20</v>
      </c>
      <c r="G28" s="4" t="s">
        <v>21</v>
      </c>
      <c r="H28" s="4" t="s">
        <v>22</v>
      </c>
      <c r="I28" s="4"/>
    </row>
    <row r="29" spans="1:9" s="6" customFormat="1" x14ac:dyDescent="0.35">
      <c r="A29" s="1" t="s">
        <v>14</v>
      </c>
      <c r="B29" s="6">
        <v>37578919</v>
      </c>
      <c r="C29" s="6">
        <v>905977</v>
      </c>
      <c r="D29" s="6">
        <v>3708122</v>
      </c>
      <c r="E29" s="6">
        <v>14874674</v>
      </c>
      <c r="F29" s="6">
        <v>12540894</v>
      </c>
      <c r="G29" s="6">
        <v>5477470</v>
      </c>
      <c r="H29" s="6">
        <v>71782</v>
      </c>
    </row>
    <row r="30" spans="1:9" x14ac:dyDescent="0.35">
      <c r="A30" s="1" t="s">
        <v>23</v>
      </c>
      <c r="B30" s="6">
        <v>37821801</v>
      </c>
      <c r="C30" s="7">
        <v>905377</v>
      </c>
      <c r="D30" s="7">
        <v>3713679</v>
      </c>
      <c r="E30" s="7">
        <v>14341741</v>
      </c>
      <c r="F30" s="7">
        <v>12790489</v>
      </c>
      <c r="G30" s="7">
        <v>6025942</v>
      </c>
      <c r="H30" s="7">
        <v>44573</v>
      </c>
    </row>
    <row r="31" spans="1:9" x14ac:dyDescent="0.35">
      <c r="A31" s="1" t="s">
        <v>24</v>
      </c>
      <c r="B31" s="6">
        <v>37705741</v>
      </c>
      <c r="C31" s="7">
        <v>833040</v>
      </c>
      <c r="D31" s="7">
        <v>3519924</v>
      </c>
      <c r="E31" s="7">
        <v>13630650</v>
      </c>
      <c r="F31" s="7">
        <v>12894288</v>
      </c>
      <c r="G31" s="7">
        <v>6795766</v>
      </c>
      <c r="H31" s="7">
        <v>32073</v>
      </c>
    </row>
    <row r="32" spans="1:9" s="6" customFormat="1" x14ac:dyDescent="0.35">
      <c r="A32" s="1" t="s">
        <v>25</v>
      </c>
      <c r="B32" s="6">
        <v>37898725</v>
      </c>
      <c r="C32" s="7">
        <v>876581.36</v>
      </c>
      <c r="D32" s="7">
        <v>3486315.65</v>
      </c>
      <c r="E32" s="7">
        <v>13969405</v>
      </c>
      <c r="F32" s="7">
        <v>12904094</v>
      </c>
      <c r="G32" s="7">
        <v>6628898</v>
      </c>
      <c r="H32" s="7">
        <v>33431.82</v>
      </c>
    </row>
    <row r="33" spans="1:8" s="6" customFormat="1" x14ac:dyDescent="0.35">
      <c r="A33" s="5" t="s">
        <v>26</v>
      </c>
      <c r="B33" s="6">
        <f>AVERAGE(B29:B32)</f>
        <v>37751297</v>
      </c>
      <c r="C33" s="6">
        <f t="shared" ref="C33:H33" si="10">AVERAGE(C29:C32)</f>
        <v>880244</v>
      </c>
      <c r="D33" s="6">
        <f t="shared" si="10"/>
        <v>3607010</v>
      </c>
      <c r="E33" s="6">
        <f t="shared" si="10"/>
        <v>14204118</v>
      </c>
      <c r="F33" s="6">
        <f t="shared" si="10"/>
        <v>12782441</v>
      </c>
      <c r="G33" s="6">
        <f t="shared" si="10"/>
        <v>6232019</v>
      </c>
      <c r="H33" s="6">
        <f t="shared" si="10"/>
        <v>45465</v>
      </c>
    </row>
    <row r="34" spans="1:8" x14ac:dyDescent="0.35">
      <c r="A34" s="1" t="s">
        <v>27</v>
      </c>
      <c r="B34" s="6">
        <v>20318017</v>
      </c>
      <c r="C34" s="7">
        <v>665698</v>
      </c>
      <c r="D34" s="7">
        <v>1750468</v>
      </c>
      <c r="E34" s="7">
        <v>8314314</v>
      </c>
      <c r="F34" s="7">
        <v>7411017</v>
      </c>
      <c r="G34" s="7">
        <v>2122219</v>
      </c>
      <c r="H34" s="7">
        <v>54301</v>
      </c>
    </row>
    <row r="35" spans="1:8" x14ac:dyDescent="0.35">
      <c r="A35" s="1" t="s">
        <v>28</v>
      </c>
      <c r="B35" s="6">
        <v>20496284</v>
      </c>
      <c r="C35" s="7">
        <v>659390</v>
      </c>
      <c r="D35" s="7">
        <v>1750033</v>
      </c>
      <c r="E35" s="7">
        <v>8034710</v>
      </c>
      <c r="F35" s="7">
        <v>7679905</v>
      </c>
      <c r="G35" s="7">
        <v>2340692</v>
      </c>
      <c r="H35" s="7">
        <v>31555</v>
      </c>
    </row>
    <row r="36" spans="1:8" s="6" customFormat="1" x14ac:dyDescent="0.35">
      <c r="A36" s="1" t="s">
        <v>29</v>
      </c>
      <c r="B36" s="6">
        <v>20453927</v>
      </c>
      <c r="C36" s="7">
        <v>620316</v>
      </c>
      <c r="D36" s="7">
        <v>1682246</v>
      </c>
      <c r="E36" s="7">
        <v>7598137</v>
      </c>
      <c r="F36" s="7">
        <v>7871756</v>
      </c>
      <c r="G36" s="7">
        <v>2658269</v>
      </c>
      <c r="H36" s="7">
        <v>23202</v>
      </c>
    </row>
    <row r="37" spans="1:8" x14ac:dyDescent="0.35">
      <c r="A37" s="1" t="s">
        <v>30</v>
      </c>
      <c r="B37" s="6">
        <v>20569269</v>
      </c>
      <c r="C37" s="7">
        <v>669969.53</v>
      </c>
      <c r="D37" s="7">
        <v>1677549.03</v>
      </c>
      <c r="E37" s="7">
        <v>7725755</v>
      </c>
      <c r="F37" s="7">
        <v>7887054</v>
      </c>
      <c r="G37" s="7">
        <v>2584736.14</v>
      </c>
      <c r="H37" s="7">
        <v>24205.439999999999</v>
      </c>
    </row>
    <row r="38" spans="1:8" x14ac:dyDescent="0.35">
      <c r="A38" s="5" t="s">
        <v>31</v>
      </c>
      <c r="B38" s="6">
        <f>AVERAGE(B34:B37)</f>
        <v>20459374</v>
      </c>
      <c r="C38" s="6">
        <f t="shared" ref="C38" si="11">AVERAGE(C34:C37)</f>
        <v>653843</v>
      </c>
      <c r="D38" s="6">
        <f t="shared" ref="D38" si="12">AVERAGE(D34:D37)</f>
        <v>1715074</v>
      </c>
      <c r="E38" s="6">
        <f t="shared" ref="E38" si="13">AVERAGE(E34:E37)</f>
        <v>7918229</v>
      </c>
      <c r="F38" s="6">
        <f t="shared" ref="F38" si="14">AVERAGE(F34:F37)</f>
        <v>7712433</v>
      </c>
      <c r="G38" s="6">
        <f t="shared" ref="G38" si="15">AVERAGE(G34:G37)</f>
        <v>2426479</v>
      </c>
      <c r="H38" s="6">
        <f t="shared" ref="H38" si="16">AVERAGE(H34:H37)</f>
        <v>33316</v>
      </c>
    </row>
    <row r="39" spans="1:8" x14ac:dyDescent="0.35">
      <c r="A39" s="1" t="s">
        <v>32</v>
      </c>
      <c r="B39" s="6">
        <v>17260903</v>
      </c>
      <c r="C39" s="7">
        <v>240279</v>
      </c>
      <c r="D39" s="7">
        <v>1957655</v>
      </c>
      <c r="E39" s="7">
        <v>6560360</v>
      </c>
      <c r="F39" s="7">
        <v>5129877</v>
      </c>
      <c r="G39" s="7">
        <v>3355251</v>
      </c>
      <c r="H39" s="7">
        <v>17481</v>
      </c>
    </row>
    <row r="40" spans="1:8" x14ac:dyDescent="0.35">
      <c r="A40" s="1" t="s">
        <v>33</v>
      </c>
      <c r="B40" s="6">
        <v>17325517</v>
      </c>
      <c r="C40" s="7">
        <v>245987</v>
      </c>
      <c r="D40" s="7">
        <v>1963647</v>
      </c>
      <c r="E40" s="7">
        <v>6307031</v>
      </c>
      <c r="F40" s="7">
        <v>5110584</v>
      </c>
      <c r="G40" s="7">
        <v>3685250</v>
      </c>
      <c r="H40" s="7">
        <v>13018</v>
      </c>
    </row>
    <row r="41" spans="1:8" x14ac:dyDescent="0.35">
      <c r="A41" s="1" t="s">
        <v>34</v>
      </c>
      <c r="B41" s="6">
        <v>17251814</v>
      </c>
      <c r="C41" s="7">
        <v>212724</v>
      </c>
      <c r="D41" s="7">
        <v>1837678</v>
      </c>
      <c r="E41" s="7">
        <v>6032513</v>
      </c>
      <c r="F41" s="7">
        <v>5022532</v>
      </c>
      <c r="G41" s="7">
        <v>4137497</v>
      </c>
      <c r="H41" s="7">
        <v>8871</v>
      </c>
    </row>
    <row r="42" spans="1:8" x14ac:dyDescent="0.35">
      <c r="A42" s="1" t="s">
        <v>35</v>
      </c>
      <c r="B42" s="6">
        <v>17329456</v>
      </c>
      <c r="C42" s="7">
        <v>206611.83</v>
      </c>
      <c r="D42" s="7">
        <v>1808766.62</v>
      </c>
      <c r="E42" s="7">
        <v>6243649</v>
      </c>
      <c r="F42" s="7">
        <v>5017040</v>
      </c>
      <c r="G42" s="7">
        <v>4044161.76</v>
      </c>
      <c r="H42" s="7">
        <v>9226</v>
      </c>
    </row>
    <row r="43" spans="1:8" x14ac:dyDescent="0.35">
      <c r="A43" s="5" t="s">
        <v>36</v>
      </c>
      <c r="B43" s="6">
        <f>AVERAGE(B39:B42)</f>
        <v>17291923</v>
      </c>
      <c r="C43" s="6">
        <f t="shared" ref="C43" si="17">AVERAGE(C39:C42)</f>
        <v>226400</v>
      </c>
      <c r="D43" s="6">
        <f t="shared" ref="D43" si="18">AVERAGE(D39:D42)</f>
        <v>1891937</v>
      </c>
      <c r="E43" s="6">
        <f t="shared" ref="E43" si="19">AVERAGE(E39:E42)</f>
        <v>6285888</v>
      </c>
      <c r="F43" s="6">
        <f t="shared" ref="F43" si="20">AVERAGE(F39:F42)</f>
        <v>5070008</v>
      </c>
      <c r="G43" s="6">
        <f t="shared" ref="G43" si="21">AVERAGE(G39:G42)</f>
        <v>3805540</v>
      </c>
      <c r="H43" s="6">
        <f t="shared" ref="H43" si="22">AVERAGE(H39:H42)</f>
        <v>12149</v>
      </c>
    </row>
    <row r="44" spans="1:8" x14ac:dyDescent="0.35">
      <c r="A44" s="1" t="s">
        <v>38</v>
      </c>
      <c r="B44" s="6">
        <v>8907946</v>
      </c>
      <c r="C44" s="6">
        <v>106960</v>
      </c>
      <c r="D44" s="6">
        <v>963458</v>
      </c>
      <c r="E44" s="6">
        <v>2134080</v>
      </c>
      <c r="F44" s="6">
        <v>3803198</v>
      </c>
      <c r="G44" s="6">
        <v>1846028</v>
      </c>
      <c r="H44" s="6">
        <v>54222</v>
      </c>
    </row>
    <row r="45" spans="1:8" x14ac:dyDescent="0.35">
      <c r="A45" s="1" t="s">
        <v>39</v>
      </c>
      <c r="B45" s="6">
        <v>9251762</v>
      </c>
      <c r="C45" s="7">
        <v>105140</v>
      </c>
      <c r="D45" s="7">
        <v>953331</v>
      </c>
      <c r="E45" s="7">
        <v>1909768</v>
      </c>
      <c r="F45" s="7">
        <v>4051466</v>
      </c>
      <c r="G45" s="7">
        <v>2198482</v>
      </c>
      <c r="H45" s="7">
        <v>33576</v>
      </c>
    </row>
    <row r="46" spans="1:8" x14ac:dyDescent="0.35">
      <c r="A46" s="1" t="s">
        <v>40</v>
      </c>
      <c r="B46" s="6">
        <v>6086318</v>
      </c>
      <c r="C46" s="7">
        <v>84943</v>
      </c>
      <c r="D46" s="7">
        <v>639375</v>
      </c>
      <c r="E46" s="7">
        <v>1236978</v>
      </c>
      <c r="F46" s="7">
        <v>2616392</v>
      </c>
      <c r="G46" s="7">
        <v>1506735</v>
      </c>
      <c r="H46" s="7">
        <v>1895</v>
      </c>
    </row>
    <row r="47" spans="1:8" x14ac:dyDescent="0.35">
      <c r="A47" s="1" t="s">
        <v>41</v>
      </c>
      <c r="B47" s="6">
        <v>9458785</v>
      </c>
      <c r="C47" s="7">
        <v>108206.46</v>
      </c>
      <c r="D47" s="7">
        <v>847911.8</v>
      </c>
      <c r="E47" s="7">
        <v>1818364.65</v>
      </c>
      <c r="F47" s="7">
        <v>4106373.58</v>
      </c>
      <c r="G47" s="7">
        <v>2554638.35</v>
      </c>
      <c r="H47" s="7">
        <v>23290.2</v>
      </c>
    </row>
    <row r="48" spans="1:8" x14ac:dyDescent="0.35">
      <c r="A48" s="5" t="s">
        <v>37</v>
      </c>
      <c r="B48" s="6">
        <f>AVERAGE(B44:B47)</f>
        <v>8426203</v>
      </c>
      <c r="C48" s="6">
        <f t="shared" ref="C48" si="23">AVERAGE(C44:C47)</f>
        <v>101312</v>
      </c>
      <c r="D48" s="6">
        <f t="shared" ref="D48" si="24">AVERAGE(D44:D47)</f>
        <v>851019</v>
      </c>
      <c r="E48" s="6">
        <f t="shared" ref="E48" si="25">AVERAGE(E44:E47)</f>
        <v>1774798</v>
      </c>
      <c r="F48" s="6">
        <f t="shared" ref="F48" si="26">AVERAGE(F44:F47)</f>
        <v>3644357</v>
      </c>
      <c r="G48" s="6">
        <f t="shared" ref="G48" si="27">AVERAGE(G44:G47)</f>
        <v>2026471</v>
      </c>
      <c r="H48" s="6">
        <f t="shared" ref="H48" si="28">AVERAGE(H44:H47)</f>
        <v>28246</v>
      </c>
    </row>
    <row r="49" spans="1:8" x14ac:dyDescent="0.35">
      <c r="A49" s="1" t="s">
        <v>43</v>
      </c>
      <c r="B49" s="6">
        <v>4905872</v>
      </c>
      <c r="C49" s="7">
        <v>78721</v>
      </c>
      <c r="D49" s="7">
        <v>457023</v>
      </c>
      <c r="E49" s="7">
        <v>1306040</v>
      </c>
      <c r="F49" s="7">
        <v>2286859</v>
      </c>
      <c r="G49" s="7">
        <v>732427</v>
      </c>
      <c r="H49" s="7">
        <v>44802</v>
      </c>
    </row>
    <row r="50" spans="1:8" x14ac:dyDescent="0.35">
      <c r="A50" s="1" t="s">
        <v>44</v>
      </c>
      <c r="B50" s="6">
        <v>5084521</v>
      </c>
      <c r="C50" s="7">
        <v>77486</v>
      </c>
      <c r="D50" s="7">
        <v>467985</v>
      </c>
      <c r="E50" s="7">
        <v>1140287</v>
      </c>
      <c r="F50" s="7">
        <v>2529205</v>
      </c>
      <c r="G50" s="7">
        <v>843765</v>
      </c>
      <c r="H50" s="7">
        <v>25792</v>
      </c>
    </row>
    <row r="51" spans="1:8" x14ac:dyDescent="0.35">
      <c r="A51" s="1" t="s">
        <v>45</v>
      </c>
      <c r="B51" s="6">
        <v>3314326</v>
      </c>
      <c r="C51" s="7">
        <v>65637</v>
      </c>
      <c r="D51" s="7">
        <v>306464</v>
      </c>
      <c r="E51" s="7">
        <v>700031</v>
      </c>
      <c r="F51" s="7">
        <v>1698066</v>
      </c>
      <c r="G51" s="7">
        <v>542997</v>
      </c>
      <c r="H51" s="7">
        <v>1130</v>
      </c>
    </row>
    <row r="52" spans="1:8" x14ac:dyDescent="0.35">
      <c r="A52" s="1" t="s">
        <v>46</v>
      </c>
      <c r="B52" s="6">
        <v>5140976</v>
      </c>
      <c r="C52" s="7">
        <v>88546.29</v>
      </c>
      <c r="D52" s="7">
        <v>409655.91</v>
      </c>
      <c r="E52" s="7">
        <v>1052531.67</v>
      </c>
      <c r="F52" s="7">
        <v>2584200</v>
      </c>
      <c r="G52" s="7">
        <v>987300.34</v>
      </c>
      <c r="H52" s="7">
        <v>18742.02</v>
      </c>
    </row>
    <row r="53" spans="1:8" x14ac:dyDescent="0.35">
      <c r="A53" s="5" t="s">
        <v>42</v>
      </c>
      <c r="B53" s="6">
        <f>AVERAGE(B49:B52)</f>
        <v>4611424</v>
      </c>
      <c r="C53" s="6">
        <f t="shared" ref="C53" si="29">AVERAGE(C49:C52)</f>
        <v>77598</v>
      </c>
      <c r="D53" s="6">
        <f t="shared" ref="D53" si="30">AVERAGE(D49:D52)</f>
        <v>410282</v>
      </c>
      <c r="E53" s="6">
        <f t="shared" ref="E53" si="31">AVERAGE(E49:E52)</f>
        <v>1049722</v>
      </c>
      <c r="F53" s="6">
        <f t="shared" ref="F53" si="32">AVERAGE(F49:F52)</f>
        <v>2274583</v>
      </c>
      <c r="G53" s="6">
        <f t="shared" ref="G53" si="33">AVERAGE(G49:G52)</f>
        <v>776622</v>
      </c>
      <c r="H53" s="6">
        <f t="shared" ref="H53" si="34">AVERAGE(H49:H52)</f>
        <v>22617</v>
      </c>
    </row>
    <row r="54" spans="1:8" x14ac:dyDescent="0.35">
      <c r="A54" s="1" t="s">
        <v>48</v>
      </c>
      <c r="B54" s="6">
        <v>4002074</v>
      </c>
      <c r="C54" s="7">
        <v>28240</v>
      </c>
      <c r="D54" s="7">
        <v>506435</v>
      </c>
      <c r="E54" s="7">
        <v>828040</v>
      </c>
      <c r="F54" s="7">
        <v>1516339</v>
      </c>
      <c r="G54" s="7">
        <v>1113600</v>
      </c>
      <c r="H54" s="7">
        <v>9420</v>
      </c>
    </row>
    <row r="55" spans="1:8" x14ac:dyDescent="0.35">
      <c r="A55" s="1" t="s">
        <v>49</v>
      </c>
      <c r="B55" s="6">
        <v>4167241</v>
      </c>
      <c r="C55" s="7">
        <v>27654</v>
      </c>
      <c r="D55" s="7">
        <v>485345</v>
      </c>
      <c r="E55" s="7">
        <v>769481</v>
      </c>
      <c r="F55" s="7">
        <v>1522261</v>
      </c>
      <c r="G55" s="7">
        <v>1354717</v>
      </c>
      <c r="H55" s="7">
        <v>7784</v>
      </c>
    </row>
    <row r="56" spans="1:8" x14ac:dyDescent="0.35">
      <c r="A56" s="1" t="s">
        <v>50</v>
      </c>
      <c r="B56" s="6">
        <v>2771993</v>
      </c>
      <c r="C56" s="7">
        <v>19306</v>
      </c>
      <c r="D56" s="7">
        <v>332911</v>
      </c>
      <c r="E56" s="7">
        <v>536948</v>
      </c>
      <c r="F56" s="7">
        <v>918325</v>
      </c>
      <c r="G56" s="7">
        <v>963738</v>
      </c>
      <c r="H56" s="7">
        <v>764</v>
      </c>
    </row>
    <row r="57" spans="1:8" x14ac:dyDescent="0.35">
      <c r="A57" s="1" t="s">
        <v>51</v>
      </c>
      <c r="B57" s="6">
        <v>4317809</v>
      </c>
      <c r="C57" s="7">
        <v>19660.18</v>
      </c>
      <c r="D57" s="7">
        <v>438255.89</v>
      </c>
      <c r="E57" s="7">
        <v>765832.98</v>
      </c>
      <c r="F57" s="7">
        <v>1522173.53</v>
      </c>
      <c r="G57" s="7">
        <v>1567338.01</v>
      </c>
      <c r="H57" s="7">
        <v>4548</v>
      </c>
    </row>
    <row r="58" spans="1:8" x14ac:dyDescent="0.35">
      <c r="A58" s="5" t="s">
        <v>47</v>
      </c>
      <c r="B58" s="6">
        <f>AVERAGE(B54:B57)</f>
        <v>3814779</v>
      </c>
      <c r="C58" s="6">
        <f t="shared" ref="C58" si="35">AVERAGE(C54:C57)</f>
        <v>23715</v>
      </c>
      <c r="D58" s="6">
        <f t="shared" ref="D58" si="36">AVERAGE(D54:D57)</f>
        <v>440737</v>
      </c>
      <c r="E58" s="6">
        <f t="shared" ref="E58" si="37">AVERAGE(E54:E57)</f>
        <v>725075</v>
      </c>
      <c r="F58" s="6">
        <f t="shared" ref="F58" si="38">AVERAGE(F54:F57)</f>
        <v>1369775</v>
      </c>
      <c r="G58" s="6">
        <f t="shared" ref="G58" si="39">AVERAGE(G54:G57)</f>
        <v>1249848</v>
      </c>
      <c r="H58" s="6">
        <f t="shared" ref="H58" si="40">AVERAGE(H54:H57)</f>
        <v>5629</v>
      </c>
    </row>
    <row r="59" spans="1:8" x14ac:dyDescent="0.35">
      <c r="A59" s="1" t="s">
        <v>63</v>
      </c>
      <c r="B59" s="6">
        <v>279677</v>
      </c>
      <c r="C59" s="6">
        <v>3614</v>
      </c>
      <c r="D59" s="6">
        <v>38213</v>
      </c>
      <c r="E59" s="6">
        <v>50930</v>
      </c>
      <c r="F59" s="6">
        <v>130606</v>
      </c>
      <c r="G59" s="6">
        <v>55607</v>
      </c>
      <c r="H59" s="6">
        <v>707</v>
      </c>
    </row>
    <row r="60" spans="1:8" x14ac:dyDescent="0.35">
      <c r="A60" s="1" t="s">
        <v>64</v>
      </c>
      <c r="B60" s="6">
        <v>302529</v>
      </c>
      <c r="C60" s="7">
        <v>1747</v>
      </c>
      <c r="D60" s="7">
        <v>36290</v>
      </c>
      <c r="E60" s="7">
        <v>46623</v>
      </c>
      <c r="F60" s="7">
        <v>141783</v>
      </c>
      <c r="G60" s="7">
        <v>76086</v>
      </c>
      <c r="H60" s="7">
        <v>0</v>
      </c>
    </row>
    <row r="61" spans="1:8" x14ac:dyDescent="0.35">
      <c r="A61" s="1" t="s">
        <v>65</v>
      </c>
      <c r="B61" s="6">
        <v>287043</v>
      </c>
      <c r="C61" s="7">
        <v>2720</v>
      </c>
      <c r="D61" s="7">
        <v>38628</v>
      </c>
      <c r="E61" s="7">
        <v>34250</v>
      </c>
      <c r="F61" s="7">
        <v>130428</v>
      </c>
      <c r="G61" s="7">
        <v>81017</v>
      </c>
      <c r="H61" s="7">
        <v>0</v>
      </c>
    </row>
    <row r="62" spans="1:8" x14ac:dyDescent="0.35">
      <c r="A62" s="1" t="s">
        <v>66</v>
      </c>
      <c r="B62" s="6">
        <v>298102.51</v>
      </c>
      <c r="C62" s="7">
        <v>2871.13</v>
      </c>
      <c r="D62" s="7">
        <v>37903.760000000002</v>
      </c>
      <c r="E62" s="7">
        <v>35722</v>
      </c>
      <c r="F62" s="7">
        <v>132883.15</v>
      </c>
      <c r="G62" s="7">
        <v>88721.99</v>
      </c>
      <c r="H62" s="7">
        <v>0</v>
      </c>
    </row>
    <row r="63" spans="1:8" x14ac:dyDescent="0.35">
      <c r="A63" s="5" t="s">
        <v>62</v>
      </c>
      <c r="B63" s="6">
        <f>AVERAGE(B59:B62)</f>
        <v>291838</v>
      </c>
      <c r="C63" s="6">
        <f t="shared" ref="C63" si="41">AVERAGE(C59:C62)</f>
        <v>2738</v>
      </c>
      <c r="D63" s="6">
        <f t="shared" ref="D63" si="42">AVERAGE(D59:D62)</f>
        <v>37759</v>
      </c>
      <c r="E63" s="6">
        <f t="shared" ref="E63" si="43">AVERAGE(E59:E62)</f>
        <v>41881</v>
      </c>
      <c r="F63" s="6">
        <f t="shared" ref="F63" si="44">AVERAGE(F59:F62)</f>
        <v>133925</v>
      </c>
      <c r="G63" s="6">
        <f t="shared" ref="G63" si="45">AVERAGE(G59:G62)</f>
        <v>75358</v>
      </c>
      <c r="H63" s="6">
        <f t="shared" ref="H63" si="46">AVERAGE(H59:H62)</f>
        <v>177</v>
      </c>
    </row>
    <row r="64" spans="1:8" x14ac:dyDescent="0.35">
      <c r="A64" s="1" t="s">
        <v>58</v>
      </c>
      <c r="B64" s="6">
        <v>145372</v>
      </c>
      <c r="C64" s="7">
        <v>2344</v>
      </c>
      <c r="D64" s="7">
        <v>16940</v>
      </c>
      <c r="E64" s="7">
        <v>31134</v>
      </c>
      <c r="F64" s="7">
        <v>71677</v>
      </c>
      <c r="G64" s="7">
        <v>22952</v>
      </c>
      <c r="H64" s="7">
        <v>324</v>
      </c>
    </row>
    <row r="65" spans="1:8" x14ac:dyDescent="0.35">
      <c r="A65" s="1" t="s">
        <v>59</v>
      </c>
      <c r="B65" s="6">
        <v>158329</v>
      </c>
      <c r="C65" s="7">
        <v>850</v>
      </c>
      <c r="D65" s="7">
        <v>17172</v>
      </c>
      <c r="E65" s="7">
        <v>27478</v>
      </c>
      <c r="F65" s="7">
        <v>83531</v>
      </c>
      <c r="G65" s="7">
        <v>29298</v>
      </c>
      <c r="H65" s="7">
        <v>0</v>
      </c>
    </row>
    <row r="66" spans="1:8" x14ac:dyDescent="0.35">
      <c r="A66" s="1" t="s">
        <v>60</v>
      </c>
      <c r="B66" s="6">
        <v>154108</v>
      </c>
      <c r="C66" s="7">
        <v>2333</v>
      </c>
      <c r="D66" s="7">
        <v>17497</v>
      </c>
      <c r="E66" s="7">
        <v>21849</v>
      </c>
      <c r="F66" s="7">
        <v>82689</v>
      </c>
      <c r="G66" s="7">
        <v>29739</v>
      </c>
      <c r="H66" s="7">
        <v>0</v>
      </c>
    </row>
    <row r="67" spans="1:8" x14ac:dyDescent="0.35">
      <c r="A67" s="1" t="s">
        <v>61</v>
      </c>
      <c r="B67" s="6">
        <v>161564</v>
      </c>
      <c r="C67" s="7">
        <v>1506.22</v>
      </c>
      <c r="D67" s="7">
        <v>15862.37</v>
      </c>
      <c r="E67" s="7">
        <v>21121.39</v>
      </c>
      <c r="F67" s="7">
        <v>85031.91</v>
      </c>
      <c r="G67" s="7">
        <v>38042</v>
      </c>
      <c r="H67" s="7">
        <v>0</v>
      </c>
    </row>
    <row r="68" spans="1:8" x14ac:dyDescent="0.35">
      <c r="A68" s="5" t="s">
        <v>57</v>
      </c>
      <c r="B68" s="6">
        <f>AVERAGE(B64:B67)</f>
        <v>154843</v>
      </c>
      <c r="C68" s="6">
        <f t="shared" ref="C68" si="47">AVERAGE(C64:C67)</f>
        <v>1758</v>
      </c>
      <c r="D68" s="6">
        <f t="shared" ref="D68" si="48">AVERAGE(D64:D67)</f>
        <v>16868</v>
      </c>
      <c r="E68" s="6">
        <f t="shared" ref="E68" si="49">AVERAGE(E64:E67)</f>
        <v>25396</v>
      </c>
      <c r="F68" s="6">
        <f t="shared" ref="F68" si="50">AVERAGE(F64:F67)</f>
        <v>80732</v>
      </c>
      <c r="G68" s="6">
        <f t="shared" ref="G68" si="51">AVERAGE(G64:G67)</f>
        <v>30008</v>
      </c>
      <c r="H68" s="6">
        <f t="shared" ref="H68" si="52">AVERAGE(H64:H67)</f>
        <v>81</v>
      </c>
    </row>
    <row r="69" spans="1:8" x14ac:dyDescent="0.35">
      <c r="A69" s="1" t="s">
        <v>53</v>
      </c>
      <c r="B69" s="6">
        <v>134305</v>
      </c>
      <c r="C69" s="7">
        <v>1270</v>
      </c>
      <c r="D69" s="7">
        <v>21273</v>
      </c>
      <c r="E69" s="7">
        <v>19796</v>
      </c>
      <c r="F69" s="7">
        <v>58929</v>
      </c>
      <c r="G69" s="7">
        <v>32655</v>
      </c>
      <c r="H69" s="7">
        <v>384</v>
      </c>
    </row>
    <row r="70" spans="1:8" x14ac:dyDescent="0.35">
      <c r="A70" s="1" t="s">
        <v>54</v>
      </c>
      <c r="B70" s="6">
        <v>144200</v>
      </c>
      <c r="C70" s="7">
        <v>897</v>
      </c>
      <c r="D70" s="7">
        <v>19118</v>
      </c>
      <c r="E70" s="7">
        <v>19145</v>
      </c>
      <c r="F70" s="7">
        <v>58252</v>
      </c>
      <c r="G70" s="7">
        <v>46788</v>
      </c>
      <c r="H70" s="7">
        <v>0</v>
      </c>
    </row>
    <row r="71" spans="1:8" x14ac:dyDescent="0.35">
      <c r="A71" s="1" t="s">
        <v>55</v>
      </c>
      <c r="B71" s="6">
        <v>132934</v>
      </c>
      <c r="C71" s="7">
        <v>386</v>
      </c>
      <c r="D71" s="7">
        <v>21131</v>
      </c>
      <c r="E71" s="7">
        <v>12401</v>
      </c>
      <c r="F71" s="7">
        <v>47739</v>
      </c>
      <c r="G71" s="7">
        <v>51278</v>
      </c>
      <c r="H71" s="7">
        <v>0</v>
      </c>
    </row>
    <row r="72" spans="1:8" x14ac:dyDescent="0.35">
      <c r="A72" s="1" t="s">
        <v>56</v>
      </c>
      <c r="B72" s="6">
        <v>136538.78</v>
      </c>
      <c r="C72" s="7">
        <v>1364.91</v>
      </c>
      <c r="D72" s="7">
        <v>22041.39</v>
      </c>
      <c r="E72" s="7">
        <v>14601.09</v>
      </c>
      <c r="F72" s="7">
        <v>47851.24</v>
      </c>
      <c r="G72" s="7">
        <v>50680.15</v>
      </c>
      <c r="H72" s="7">
        <v>0</v>
      </c>
    </row>
    <row r="73" spans="1:8" x14ac:dyDescent="0.35">
      <c r="A73" s="5" t="s">
        <v>52</v>
      </c>
      <c r="B73" s="6">
        <f>AVERAGE(B69:B72)</f>
        <v>136994</v>
      </c>
      <c r="C73" s="6">
        <f t="shared" ref="C73" si="53">AVERAGE(C69:C72)</f>
        <v>979</v>
      </c>
      <c r="D73" s="6">
        <f t="shared" ref="D73" si="54">AVERAGE(D69:D72)</f>
        <v>20891</v>
      </c>
      <c r="E73" s="6">
        <f t="shared" ref="E73" si="55">AVERAGE(E69:E72)</f>
        <v>16486</v>
      </c>
      <c r="F73" s="6">
        <f t="shared" ref="F73" si="56">AVERAGE(F69:F72)</f>
        <v>53193</v>
      </c>
      <c r="G73" s="6">
        <f t="shared" ref="G73" si="57">AVERAGE(G69:G72)</f>
        <v>45350</v>
      </c>
      <c r="H73" s="6">
        <f t="shared" ref="H73" si="58">AVERAGE(H69:H72)</f>
        <v>96</v>
      </c>
    </row>
  </sheetData>
  <sortState ref="A20:H55">
    <sortCondition ref="A20:A55"/>
  </sortState>
  <mergeCells count="4">
    <mergeCell ref="A3:A5"/>
    <mergeCell ref="B3:H3"/>
    <mergeCell ref="B6:H6"/>
    <mergeCell ref="B16:H16"/>
  </mergeCells>
  <printOptions horizontalCentered="1"/>
  <pageMargins left="0.25" right="0.25" top="0.75" bottom="0.5" header="0.3" footer="0.3"/>
  <pageSetup paperSize="9" fitToHeight="0" orientation="landscape" r:id="rId1"/>
  <headerFooter>
    <oddHeader>&amp;Rสำรวจภาวะการทำงานของประชากร รายปี 2564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Sheet5</vt:lpstr>
      <vt:lpstr>Sheet5!Print_Area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2022-03-22T07:36:07Z</cp:lastPrinted>
  <dcterms:created xsi:type="dcterms:W3CDTF">2022-03-22T02:18:19Z</dcterms:created>
  <dcterms:modified xsi:type="dcterms:W3CDTF">2022-05-11T07:28:51Z</dcterms:modified>
</cp:coreProperties>
</file>