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2F92E548-E700-4BD4-9FDD-836C00AEC49E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5-1" sheetId="1" r:id="rId1"/>
    <sheet name="T5-2" sheetId="2" r:id="rId2"/>
    <sheet name="T5-3" sheetId="3" r:id="rId3"/>
    <sheet name="T5-4" sheetId="4" r:id="rId4"/>
    <sheet name="All" sheetId="5" r:id="rId5"/>
  </sheets>
  <definedNames>
    <definedName name="_xlnm.Print_Area" localSheetId="4">All!$A$1:$D$24</definedName>
    <definedName name="_xlnm.Print_Area" localSheetId="0">'T5-1'!$A$1:$D$22</definedName>
    <definedName name="_xlnm.Print_Area" localSheetId="1">'T5-2'!$A$1:$D$26</definedName>
    <definedName name="_xlnm.Print_Area" localSheetId="2">'T5-3'!$A$1:$D$24</definedName>
    <definedName name="_xlnm.Print_Area" localSheetId="3">'T5-4'!$A$1:$D$24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5" l="1"/>
  <c r="B22" i="5"/>
  <c r="D22" i="5"/>
  <c r="D20" i="5"/>
  <c r="D21" i="5"/>
  <c r="C22" i="5"/>
  <c r="C21" i="5"/>
  <c r="C18" i="5"/>
  <c r="C19" i="5"/>
  <c r="C20" i="5"/>
  <c r="C17" i="5"/>
  <c r="B20" i="5"/>
  <c r="D9" i="5" l="1"/>
  <c r="D10" i="5"/>
  <c r="D11" i="5"/>
  <c r="D12" i="5"/>
  <c r="D13" i="5"/>
  <c r="D8" i="5"/>
  <c r="C9" i="5"/>
  <c r="C10" i="5"/>
  <c r="C11" i="5"/>
  <c r="C12" i="5"/>
  <c r="C13" i="5"/>
  <c r="C8" i="5"/>
  <c r="B7" i="5"/>
  <c r="D22" i="4"/>
  <c r="H22" i="4" s="1"/>
  <c r="C22" i="4"/>
  <c r="G22" i="4" s="1"/>
  <c r="H21" i="4"/>
  <c r="C21" i="4"/>
  <c r="G21" i="4" s="1"/>
  <c r="B21" i="4"/>
  <c r="F21" i="4" s="1"/>
  <c r="D20" i="4"/>
  <c r="H20" i="4" s="1"/>
  <c r="C20" i="4"/>
  <c r="G20" i="4" s="1"/>
  <c r="B20" i="4"/>
  <c r="F20" i="4" s="1"/>
  <c r="D19" i="4"/>
  <c r="H19" i="4" s="1"/>
  <c r="C19" i="4"/>
  <c r="G19" i="4" s="1"/>
  <c r="B19" i="4"/>
  <c r="F19" i="4" s="1"/>
  <c r="D18" i="4"/>
  <c r="H18" i="4" s="1"/>
  <c r="C18" i="4"/>
  <c r="G18" i="4" s="1"/>
  <c r="B18" i="4"/>
  <c r="F18" i="4" s="1"/>
  <c r="D17" i="4"/>
  <c r="H17" i="4" s="1"/>
  <c r="C17" i="4"/>
  <c r="G17" i="4" s="1"/>
  <c r="B17" i="4"/>
  <c r="F17" i="4" s="1"/>
  <c r="D15" i="4"/>
  <c r="C15" i="4"/>
  <c r="B15" i="4"/>
  <c r="B13" i="5" l="1"/>
  <c r="B10" i="5"/>
  <c r="B9" i="5"/>
  <c r="H15" i="4"/>
  <c r="B12" i="5"/>
  <c r="F15" i="4"/>
  <c r="B11" i="5"/>
  <c r="G15" i="4"/>
  <c r="D6" i="5"/>
  <c r="D18" i="5" s="1"/>
  <c r="H18" i="5" s="1"/>
  <c r="C6" i="5"/>
  <c r="B8" i="5"/>
  <c r="D15" i="5" l="1"/>
  <c r="H20" i="5"/>
  <c r="H21" i="5"/>
  <c r="D17" i="5"/>
  <c r="H17" i="5" s="1"/>
  <c r="H19" i="5"/>
  <c r="H22" i="5"/>
  <c r="B6" i="5"/>
  <c r="C15" i="5"/>
  <c r="C22" i="3"/>
  <c r="G22" i="3" s="1"/>
  <c r="D21" i="3"/>
  <c r="H21" i="3" s="1"/>
  <c r="C21" i="3"/>
  <c r="G21" i="3" s="1"/>
  <c r="B21" i="3"/>
  <c r="F21" i="3" s="1"/>
  <c r="G20" i="3"/>
  <c r="D20" i="3"/>
  <c r="H20" i="3" s="1"/>
  <c r="B20" i="3"/>
  <c r="F20" i="3" s="1"/>
  <c r="D19" i="3"/>
  <c r="H19" i="3" s="1"/>
  <c r="C19" i="3"/>
  <c r="G19" i="3" s="1"/>
  <c r="B19" i="3"/>
  <c r="F19" i="3" s="1"/>
  <c r="D18" i="3"/>
  <c r="H18" i="3" s="1"/>
  <c r="C18" i="3"/>
  <c r="G18" i="3" s="1"/>
  <c r="B18" i="3"/>
  <c r="F18" i="3" s="1"/>
  <c r="D17" i="3"/>
  <c r="H17" i="3" s="1"/>
  <c r="C17" i="3"/>
  <c r="G17" i="3" s="1"/>
  <c r="B17" i="3"/>
  <c r="F17" i="3" s="1"/>
  <c r="D15" i="3"/>
  <c r="C15" i="3"/>
  <c r="B15" i="3"/>
  <c r="H15" i="5" l="1"/>
  <c r="B17" i="5"/>
  <c r="F17" i="5" s="1"/>
  <c r="G18" i="5"/>
  <c r="G19" i="5"/>
  <c r="G20" i="5"/>
  <c r="G17" i="5"/>
  <c r="G21" i="5"/>
  <c r="G22" i="5"/>
  <c r="B19" i="5"/>
  <c r="F19" i="5" s="1"/>
  <c r="F20" i="5"/>
  <c r="B18" i="5"/>
  <c r="F18" i="5" s="1"/>
  <c r="F21" i="5"/>
  <c r="B15" i="5"/>
  <c r="F15" i="3"/>
  <c r="G15" i="3"/>
  <c r="H15" i="3"/>
  <c r="G15" i="5" l="1"/>
  <c r="F15" i="5"/>
  <c r="C22" i="2"/>
  <c r="B22" i="2"/>
  <c r="D21" i="2"/>
  <c r="C21" i="2"/>
  <c r="C20" i="2"/>
  <c r="B20" i="2"/>
  <c r="D19" i="2"/>
  <c r="C19" i="2"/>
  <c r="B19" i="2"/>
  <c r="D18" i="2"/>
  <c r="C18" i="2"/>
  <c r="B18" i="2"/>
  <c r="C17" i="2"/>
  <c r="B17" i="2"/>
  <c r="D15" i="2"/>
  <c r="C15" i="2"/>
  <c r="B15" i="2"/>
  <c r="D18" i="1" l="1"/>
  <c r="C18" i="1"/>
  <c r="D15" i="1"/>
  <c r="C15" i="1"/>
  <c r="B17" i="1"/>
  <c r="D17" i="1"/>
  <c r="C17" i="1"/>
  <c r="B18" i="1" l="1"/>
  <c r="B19" i="1"/>
  <c r="C16" i="1"/>
  <c r="B15" i="1"/>
  <c r="D19" i="1"/>
  <c r="B14" i="1"/>
  <c r="C14" i="1"/>
  <c r="D14" i="1"/>
  <c r="B16" i="1"/>
</calcChain>
</file>

<file path=xl/sharedStrings.xml><?xml version="1.0" encoding="utf-8"?>
<sst xmlns="http://schemas.openxmlformats.org/spreadsheetml/2006/main" count="122" uniqueCount="26">
  <si>
    <t>ตารางที่ 5  จำนวน 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</si>
  <si>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</si>
  <si>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</si>
  <si>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</si>
  <si>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</si>
  <si>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</si>
  <si>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</si>
  <si>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</si>
  <si>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</si>
  <si>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</si>
  <si>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</si>
  <si>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</si>
  <si>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</si>
  <si>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</si>
  <si>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-</t>
  </si>
  <si>
    <t>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</si>
  <si>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</si>
  <si>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5  ประชากรอายุ 15 ปีขึ้นไป ที่มีงานทำ จำแนกตามสถานภาพการทำงาน และเพศ</t>
  </si>
  <si>
    <t>. .</t>
  </si>
  <si>
    <t>.. จำนวนเล็กน้อย</t>
  </si>
  <si>
    <t xml:space="preserve">              ไตรมาสที่ 1 พ.ศ. 2564</t>
  </si>
  <si>
    <t xml:space="preserve">              ไตรมาสที่ 2 พ.ศ. 2564</t>
  </si>
  <si>
    <t xml:space="preserve">                    ไตรมาสที่ 2 พ.ศ. 2564</t>
  </si>
  <si>
    <t xml:space="preserve">              ไตรมาสที่ 3 พ.ศ. 2564 </t>
  </si>
  <si>
    <t xml:space="preserve">              ไตรมาสที่ 4 พ.ศ. 2564</t>
  </si>
  <si>
    <t xml:space="preserve">               พ.ศ. 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</si>
</sst>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charset val="22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0" fontId="6" fillId="0" borderId="0" xfId="0" applyFont="1"/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2" borderId="0" xfId="1" applyNumberFormat="1" applyFont="1" applyFill="1" applyBorder="1" applyAlignment="1">
      <alignment horizontal="right" vertical="center"/>
    </xf>
    <xf numFmtId="188" fontId="5" fillId="0" borderId="0" xfId="1" applyNumberFormat="1" applyFont="1" applyBorder="1"/>
    <xf numFmtId="0" fontId="7" fillId="0" borderId="0" xfId="0" applyFont="1" applyAlignment="1">
      <alignment vertical="top"/>
    </xf>
    <xf numFmtId="188" fontId="8" fillId="0" borderId="0" xfId="1" applyNumberFormat="1" applyFont="1" applyBorder="1" applyAlignment="1">
      <alignment horizontal="right" vertical="center"/>
    </xf>
    <xf numFmtId="188" fontId="8" fillId="0" borderId="3" xfId="1" applyNumberFormat="1" applyFont="1" applyBorder="1" applyAlignment="1">
      <alignment horizontal="right" vertical="center"/>
    </xf>
    <xf numFmtId="187" fontId="3" fillId="0" borderId="3" xfId="1" applyNumberFormat="1" applyFont="1" applyBorder="1" applyAlignment="1">
      <alignment horizontal="right" vertical="center" wrapText="1"/>
    </xf>
    <xf numFmtId="188" fontId="5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7" fontId="2" fillId="0" borderId="0" xfId="4" applyNumberFormat="1" applyFont="1" applyAlignment="1">
      <alignment horizontal="right" wrapText="1"/>
    </xf>
    <xf numFmtId="187" fontId="2" fillId="0" borderId="0" xfId="4" applyNumberFormat="1" applyFont="1" applyAlignment="1">
      <alignment horizontal="right" vertical="center" wrapText="1"/>
    </xf>
    <xf numFmtId="187" fontId="3" fillId="0" borderId="0" xfId="4" applyNumberFormat="1" applyFont="1" applyAlignment="1">
      <alignment horizontal="right" wrapText="1"/>
    </xf>
    <xf numFmtId="187" fontId="3" fillId="0" borderId="0" xfId="4" applyNumberFormat="1" applyFont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5">
    <cellStyle name="Normal 2 2" xfId="1" xr:uid="{00000000-0005-0000-0000-000000000000}"/>
    <cellStyle name="เครื่องหมายจุลภาค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1090083</xdr:colOff>
      <xdr:row>15</xdr:row>
      <xdr:rowOff>5292</xdr:rowOff>
    </xdr:from>
    <xdr:to>
      <xdr:col>3</xdr:col>
      <xdr:colOff>1090083</xdr:colOff>
      <xdr:row>15</xdr:row>
      <xdr:rowOff>179917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71758" y="4291542"/>
          <a:ext cx="0" cy="174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27"/>
  <sheetViews>
    <sheetView showGridLines="0" view="pageBreakPreview" zoomScale="90" zoomScaleNormal="75" zoomScaleSheetLayoutView="90" workbookViewId="0">
      <selection activeCell="A13" sqref="A13"/>
    </sheetView>
  </sheetViews>
  <sheetFormatPr defaultRowHeight="14.25" customHeight="1" x14ac:dyDescent="0.35"/>
  <cols>
    <col min="1" max="1" width="51.28515625" style="2" customWidth="1"/>
    <col min="2" max="3" width="17.7109375" style="2" customWidth="1"/>
    <col min="4" max="4" width="16.42578125" style="2" customWidth="1"/>
    <col min="5" max="5" width="7" style="2" bestFit="1" customWidth="1"/>
    <col min="6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4" customFormat="1" ht="23.25" x14ac:dyDescent="0.35">
      <c r="A2" s="3" t="s">
        <v>20</v>
      </c>
    </row>
    <row r="3" spans="1:6" s="1" customFormat="1" ht="8.25" customHeight="1" x14ac:dyDescent="0.35">
      <c r="A3" s="5"/>
      <c r="B3" s="5"/>
      <c r="C3" s="5"/>
      <c r="D3" s="5"/>
    </row>
    <row r="4" spans="1:6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6" s="1" customFormat="1" ht="23.25" x14ac:dyDescent="0.35">
      <c r="A5" s="8"/>
      <c r="B5" s="46" t="s">
        <v>5</v>
      </c>
      <c r="C5" s="46"/>
      <c r="D5" s="46"/>
    </row>
    <row r="6" spans="1:6" s="9" customFormat="1" ht="23.25" x14ac:dyDescent="0.35">
      <c r="A6" s="8" t="s">
        <v>6</v>
      </c>
      <c r="B6" s="42">
        <v>303698.78999999998</v>
      </c>
      <c r="C6" s="42">
        <v>163648.25</v>
      </c>
      <c r="D6" s="43">
        <v>140050.54</v>
      </c>
    </row>
    <row r="7" spans="1:6" s="11" customFormat="1" ht="23.25" x14ac:dyDescent="0.35">
      <c r="A7" s="10" t="s">
        <v>7</v>
      </c>
      <c r="B7" s="44">
        <v>2766.05</v>
      </c>
      <c r="C7" s="44">
        <v>2686.73</v>
      </c>
      <c r="D7" s="45">
        <v>79.319999999999993</v>
      </c>
    </row>
    <row r="8" spans="1:6" s="11" customFormat="1" ht="23.25" x14ac:dyDescent="0.35">
      <c r="A8" s="10" t="s">
        <v>8</v>
      </c>
      <c r="B8" s="44">
        <v>28970.58</v>
      </c>
      <c r="C8" s="44">
        <v>15273.85</v>
      </c>
      <c r="D8" s="45">
        <v>13696.73</v>
      </c>
    </row>
    <row r="9" spans="1:6" s="11" customFormat="1" ht="23.25" x14ac:dyDescent="0.35">
      <c r="A9" s="10" t="s">
        <v>9</v>
      </c>
      <c r="B9" s="44">
        <v>35189.839999999997</v>
      </c>
      <c r="C9" s="44">
        <v>20469.03</v>
      </c>
      <c r="D9" s="45">
        <v>14720.81</v>
      </c>
    </row>
    <row r="10" spans="1:6" s="11" customFormat="1" ht="23.25" x14ac:dyDescent="0.35">
      <c r="A10" s="10" t="s">
        <v>10</v>
      </c>
      <c r="B10" s="44">
        <v>123805.09</v>
      </c>
      <c r="C10" s="44">
        <v>72831.55</v>
      </c>
      <c r="D10" s="45">
        <v>50973.53</v>
      </c>
    </row>
    <row r="11" spans="1:6" ht="23.25" x14ac:dyDescent="0.35">
      <c r="A11" s="10" t="s">
        <v>11</v>
      </c>
      <c r="B11" s="44">
        <v>112737.04</v>
      </c>
      <c r="C11" s="44">
        <v>52156.89</v>
      </c>
      <c r="D11" s="45">
        <v>60580.15</v>
      </c>
    </row>
    <row r="12" spans="1:6" ht="23.25" x14ac:dyDescent="0.35">
      <c r="A12" s="10" t="s">
        <v>12</v>
      </c>
      <c r="B12" s="44">
        <v>230.19</v>
      </c>
      <c r="C12" s="44">
        <v>230.19</v>
      </c>
      <c r="D12" s="45">
        <v>0</v>
      </c>
    </row>
    <row r="13" spans="1:6" ht="23.25" x14ac:dyDescent="0.35">
      <c r="B13" s="47" t="s">
        <v>13</v>
      </c>
      <c r="C13" s="47"/>
      <c r="D13" s="47"/>
      <c r="E13" s="12"/>
    </row>
    <row r="14" spans="1:6" s="9" customFormat="1" ht="23.25" x14ac:dyDescent="0.5">
      <c r="A14" s="8" t="s">
        <v>6</v>
      </c>
      <c r="B14" s="13">
        <f t="shared" ref="B14:B19" si="0">+B6/$B$6*100</f>
        <v>100</v>
      </c>
      <c r="C14" s="13">
        <f t="shared" ref="C14:C18" si="1">+C6/$C$6*100</f>
        <v>100</v>
      </c>
      <c r="D14" s="13">
        <f>+D6/$D$6*100</f>
        <v>100</v>
      </c>
      <c r="E14" s="14"/>
      <c r="F14" s="14"/>
    </row>
    <row r="15" spans="1:6" s="11" customFormat="1" ht="23.25" x14ac:dyDescent="0.5">
      <c r="A15" s="10" t="s">
        <v>7</v>
      </c>
      <c r="B15" s="15">
        <f t="shared" si="0"/>
        <v>0.91078729684764326</v>
      </c>
      <c r="C15" s="15">
        <f t="shared" si="1"/>
        <v>1.6417712991125784</v>
      </c>
      <c r="D15" s="15">
        <f t="shared" ref="D15:D19" si="2">+D7/$D$6*100</f>
        <v>5.663669700952241E-2</v>
      </c>
      <c r="E15" s="16"/>
      <c r="F15" s="16"/>
    </row>
    <row r="16" spans="1:6" s="11" customFormat="1" ht="23.25" x14ac:dyDescent="0.5">
      <c r="A16" s="10" t="s">
        <v>8</v>
      </c>
      <c r="B16" s="15">
        <f t="shared" si="0"/>
        <v>9.539247752682849</v>
      </c>
      <c r="C16" s="15">
        <f t="shared" si="1"/>
        <v>9.3333414808896524</v>
      </c>
      <c r="D16" s="15">
        <v>8.9</v>
      </c>
      <c r="E16" s="16"/>
      <c r="F16" s="16"/>
    </row>
    <row r="17" spans="1:6" s="11" customFormat="1" ht="23.25" x14ac:dyDescent="0.5">
      <c r="A17" s="10" t="s">
        <v>9</v>
      </c>
      <c r="B17" s="15">
        <f t="shared" si="0"/>
        <v>11.587086007158605</v>
      </c>
      <c r="C17" s="15">
        <f t="shared" si="1"/>
        <v>12.507943103577338</v>
      </c>
      <c r="D17" s="15">
        <f>+D9/$D$6*100</f>
        <v>10.511069789520269</v>
      </c>
      <c r="E17" s="16"/>
      <c r="F17" s="16"/>
    </row>
    <row r="18" spans="1:6" s="11" customFormat="1" ht="23.25" x14ac:dyDescent="0.5">
      <c r="A18" s="10" t="s">
        <v>10</v>
      </c>
      <c r="B18" s="15">
        <f t="shared" si="0"/>
        <v>40.765750169765248</v>
      </c>
      <c r="C18" s="15">
        <f t="shared" si="1"/>
        <v>44.504936655295737</v>
      </c>
      <c r="D18" s="15">
        <f>+D10/$D$6*100</f>
        <v>36.396525140138692</v>
      </c>
      <c r="E18" s="16"/>
      <c r="F18" s="16"/>
    </row>
    <row r="19" spans="1:6" ht="23.25" x14ac:dyDescent="0.35">
      <c r="A19" s="10" t="s">
        <v>11</v>
      </c>
      <c r="B19" s="15">
        <f t="shared" si="0"/>
        <v>37.121333278937328</v>
      </c>
      <c r="C19" s="15">
        <v>31.1</v>
      </c>
      <c r="D19" s="15">
        <f t="shared" si="2"/>
        <v>43.255920327047647</v>
      </c>
      <c r="E19" s="16"/>
      <c r="F19" s="16"/>
    </row>
    <row r="20" spans="1:6" ht="23.25" x14ac:dyDescent="0.35">
      <c r="A20" s="17" t="s">
        <v>12</v>
      </c>
      <c r="B20" s="18" t="s">
        <v>14</v>
      </c>
      <c r="C20" s="18" t="s">
        <v>14</v>
      </c>
      <c r="D20" s="18" t="s">
        <v>14</v>
      </c>
      <c r="E20" s="16"/>
      <c r="F20" s="16"/>
    </row>
    <row r="21" spans="1:6" ht="6.75" customHeight="1" x14ac:dyDescent="0.35">
      <c r="A21" s="19"/>
      <c r="B21" s="20"/>
      <c r="C21" s="20"/>
      <c r="D21" s="20"/>
    </row>
    <row r="22" spans="1:6" s="21" customFormat="1" ht="21.75" x14ac:dyDescent="0.5"/>
    <row r="23" spans="1:6" s="21" customFormat="1" ht="21" customHeight="1" x14ac:dyDescent="0.5"/>
    <row r="27" spans="1:6" ht="23.25" x14ac:dyDescent="0.35"/>
  </sheetData>
  <mergeCells count="2">
    <mergeCell ref="B5:D5"/>
    <mergeCell ref="B13:D13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26"/>
  <sheetViews>
    <sheetView showGridLines="0" view="pageBreakPreview" zoomScale="80" zoomScaleNormal="75" zoomScaleSheetLayoutView="80" workbookViewId="0">
      <selection activeCell="A27" sqref="A27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16384" width="9.140625" style="2"/>
  </cols>
  <sheetData>
    <row r="1" spans="1:5" s="1" customFormat="1" ht="23.25" x14ac:dyDescent="0.35">
      <c r="A1" s="1" t="s">
        <v>0</v>
      </c>
      <c r="B1" s="2"/>
      <c r="C1" s="2"/>
      <c r="D1" s="2"/>
    </row>
    <row r="2" spans="1:5" s="4" customFormat="1" ht="23.25" x14ac:dyDescent="0.35">
      <c r="A2" s="3" t="s">
        <v>21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5" s="1" customFormat="1" ht="23.25" x14ac:dyDescent="0.35">
      <c r="A5" s="22"/>
      <c r="B5" s="46" t="s">
        <v>5</v>
      </c>
      <c r="C5" s="46"/>
      <c r="D5" s="46"/>
    </row>
    <row r="6" spans="1:5" s="9" customFormat="1" ht="23.25" x14ac:dyDescent="0.35">
      <c r="A6" s="8" t="s">
        <v>6</v>
      </c>
      <c r="B6" s="42">
        <v>299035.17</v>
      </c>
      <c r="C6" s="42">
        <v>160462.82</v>
      </c>
      <c r="D6" s="43">
        <v>138572.35</v>
      </c>
    </row>
    <row r="7" spans="1:5" s="9" customFormat="1" ht="8.25" customHeight="1" x14ac:dyDescent="0.5">
      <c r="A7" s="8"/>
      <c r="B7" s="36"/>
      <c r="C7" s="37"/>
      <c r="D7" s="37"/>
    </row>
    <row r="8" spans="1:5" s="11" customFormat="1" ht="23.25" x14ac:dyDescent="0.35">
      <c r="A8" s="10" t="s">
        <v>7</v>
      </c>
      <c r="B8" s="44">
        <v>2264.39</v>
      </c>
      <c r="C8" s="44">
        <v>1845.97</v>
      </c>
      <c r="D8" s="45">
        <v>418.43</v>
      </c>
    </row>
    <row r="9" spans="1:5" s="11" customFormat="1" ht="23.25" x14ac:dyDescent="0.35">
      <c r="A9" s="10" t="s">
        <v>8</v>
      </c>
      <c r="B9" s="44">
        <v>26700.3</v>
      </c>
      <c r="C9" s="44">
        <v>11923.3</v>
      </c>
      <c r="D9" s="45">
        <v>14777</v>
      </c>
    </row>
    <row r="10" spans="1:5" s="11" customFormat="1" ht="23.25" x14ac:dyDescent="0.35">
      <c r="A10" s="10" t="s">
        <v>9</v>
      </c>
      <c r="B10" s="44">
        <v>28019.75</v>
      </c>
      <c r="C10" s="44">
        <v>17358.57</v>
      </c>
      <c r="D10" s="45">
        <v>10661.18</v>
      </c>
    </row>
    <row r="11" spans="1:5" s="11" customFormat="1" ht="23.25" x14ac:dyDescent="0.35">
      <c r="A11" s="10" t="s">
        <v>10</v>
      </c>
      <c r="B11" s="44">
        <v>126914.2</v>
      </c>
      <c r="C11" s="44">
        <v>75227.990000000005</v>
      </c>
      <c r="D11" s="45">
        <v>51686.21</v>
      </c>
    </row>
    <row r="12" spans="1:5" ht="23.25" x14ac:dyDescent="0.35">
      <c r="A12" s="10" t="s">
        <v>11</v>
      </c>
      <c r="B12" s="44">
        <v>114748.82</v>
      </c>
      <c r="C12" s="44">
        <v>53719.29</v>
      </c>
      <c r="D12" s="45">
        <v>61029.52</v>
      </c>
    </row>
    <row r="13" spans="1:5" ht="23.25" x14ac:dyDescent="0.35">
      <c r="A13" s="23" t="s">
        <v>12</v>
      </c>
      <c r="B13" s="44">
        <v>387.71</v>
      </c>
      <c r="C13" s="44">
        <v>387.71</v>
      </c>
      <c r="D13" s="45">
        <v>0</v>
      </c>
    </row>
    <row r="14" spans="1:5" ht="23.25" x14ac:dyDescent="0.35">
      <c r="B14" s="47" t="s">
        <v>13</v>
      </c>
      <c r="C14" s="47"/>
      <c r="D14" s="47"/>
    </row>
    <row r="15" spans="1:5" s="9" customFormat="1" ht="23.25" x14ac:dyDescent="0.5">
      <c r="A15" s="8" t="s">
        <v>6</v>
      </c>
      <c r="B15" s="24">
        <f>+B6/$B$6*100</f>
        <v>100</v>
      </c>
      <c r="C15" s="24">
        <f>+C6/$C$6*100</f>
        <v>100</v>
      </c>
      <c r="D15" s="24">
        <f>+D6/$D$6*100</f>
        <v>100</v>
      </c>
      <c r="E15" s="14"/>
    </row>
    <row r="16" spans="1:5" s="9" customFormat="1" ht="9" customHeight="1" x14ac:dyDescent="0.5">
      <c r="A16" s="8"/>
      <c r="B16" s="24"/>
      <c r="C16" s="24"/>
      <c r="D16" s="24"/>
    </row>
    <row r="17" spans="1:5" s="11" customFormat="1" ht="23.25" x14ac:dyDescent="0.5">
      <c r="A17" s="10" t="s">
        <v>7</v>
      </c>
      <c r="B17" s="25">
        <f t="shared" ref="B17:B22" si="0">+B8/$B$6*100</f>
        <v>0.75723200050348594</v>
      </c>
      <c r="C17" s="25">
        <f>+C8/$C$6*100</f>
        <v>1.1504035638909997</v>
      </c>
      <c r="D17" s="25" t="s">
        <v>15</v>
      </c>
      <c r="E17" s="16"/>
    </row>
    <row r="18" spans="1:5" s="11" customFormat="1" ht="23.25" x14ac:dyDescent="0.5">
      <c r="A18" s="10" t="s">
        <v>8</v>
      </c>
      <c r="B18" s="25">
        <f t="shared" si="0"/>
        <v>8.9288159650251178</v>
      </c>
      <c r="C18" s="25">
        <f t="shared" ref="C18:C22" si="1">+C9/$C$6*100</f>
        <v>7.4305686513548741</v>
      </c>
      <c r="D18" s="25">
        <f t="shared" ref="D18:D21" si="2">+D9/$D$6*100</f>
        <v>10.663743524592027</v>
      </c>
      <c r="E18" s="16"/>
    </row>
    <row r="19" spans="1:5" s="11" customFormat="1" ht="23.25" x14ac:dyDescent="0.5">
      <c r="A19" s="10" t="s">
        <v>9</v>
      </c>
      <c r="B19" s="25">
        <f t="shared" si="0"/>
        <v>9.3700516899065764</v>
      </c>
      <c r="C19" s="25">
        <f t="shared" si="1"/>
        <v>10.81781436970882</v>
      </c>
      <c r="D19" s="25">
        <f t="shared" si="2"/>
        <v>7.6935838931792659</v>
      </c>
      <c r="E19" s="16"/>
    </row>
    <row r="20" spans="1:5" s="11" customFormat="1" ht="23.25" x14ac:dyDescent="0.5">
      <c r="A20" s="10" t="s">
        <v>10</v>
      </c>
      <c r="B20" s="25">
        <f t="shared" si="0"/>
        <v>42.441228568532594</v>
      </c>
      <c r="C20" s="25">
        <f t="shared" si="1"/>
        <v>46.881882045946845</v>
      </c>
      <c r="D20" s="26">
        <v>31.7</v>
      </c>
      <c r="E20" s="16"/>
    </row>
    <row r="21" spans="1:5" ht="23.25" x14ac:dyDescent="0.35">
      <c r="A21" s="10" t="s">
        <v>11</v>
      </c>
      <c r="B21" s="25">
        <v>41.9</v>
      </c>
      <c r="C21" s="25">
        <f t="shared" si="1"/>
        <v>33.477717766645256</v>
      </c>
      <c r="D21" s="25">
        <f t="shared" si="2"/>
        <v>44.041628795354917</v>
      </c>
      <c r="E21" s="16"/>
    </row>
    <row r="22" spans="1:5" ht="23.25" x14ac:dyDescent="0.35">
      <c r="A22" s="17" t="s">
        <v>12</v>
      </c>
      <c r="B22" s="18">
        <f t="shared" si="0"/>
        <v>0.12965364575678506</v>
      </c>
      <c r="C22" s="18">
        <f t="shared" si="1"/>
        <v>0.24161983442644216</v>
      </c>
      <c r="D22" s="18" t="s">
        <v>15</v>
      </c>
      <c r="E22" s="16"/>
    </row>
    <row r="23" spans="1:5" ht="8.25" customHeight="1" x14ac:dyDescent="0.35">
      <c r="A23" s="19"/>
      <c r="B23" s="20"/>
      <c r="C23" s="27"/>
      <c r="D23" s="27"/>
    </row>
    <row r="24" spans="1:5" ht="0.75" customHeight="1" x14ac:dyDescent="0.35">
      <c r="A24" s="28"/>
      <c r="B24" s="20"/>
      <c r="C24" s="20"/>
      <c r="D24" s="20"/>
    </row>
    <row r="25" spans="1:5" s="21" customFormat="1" ht="30.75" customHeight="1" x14ac:dyDescent="0.5">
      <c r="A25" s="4" t="s">
        <v>16</v>
      </c>
    </row>
    <row r="26" spans="1:5" s="21" customFormat="1" ht="27" customHeight="1" x14ac:dyDescent="0.5">
      <c r="A26" s="4" t="s">
        <v>22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24"/>
  <sheetViews>
    <sheetView showGridLines="0" view="pageBreakPreview" zoomScale="80" zoomScaleNormal="75" zoomScaleSheetLayoutView="80" workbookViewId="0">
      <selection activeCell="A11" sqref="A1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 x14ac:dyDescent="0.35">
      <c r="A1" s="1" t="s">
        <v>17</v>
      </c>
      <c r="B1" s="2"/>
      <c r="C1" s="2"/>
      <c r="D1" s="2"/>
    </row>
    <row r="2" spans="1:9" s="4" customFormat="1" ht="23.25" x14ac:dyDescent="0.35">
      <c r="A2" s="3" t="s">
        <v>23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9" s="1" customFormat="1" ht="23.25" x14ac:dyDescent="0.35">
      <c r="A5" s="22"/>
      <c r="B5" s="46" t="s">
        <v>5</v>
      </c>
      <c r="C5" s="46"/>
      <c r="D5" s="46"/>
    </row>
    <row r="6" spans="1:9" s="9" customFormat="1" ht="23.25" x14ac:dyDescent="0.35">
      <c r="A6" s="8" t="s">
        <v>6</v>
      </c>
      <c r="B6" s="43">
        <v>305261.52</v>
      </c>
      <c r="C6" s="42">
        <v>166998.99</v>
      </c>
      <c r="D6" s="42">
        <v>138262.53</v>
      </c>
    </row>
    <row r="7" spans="1:9" s="9" customFormat="1" ht="8.25" customHeight="1" x14ac:dyDescent="0.35">
      <c r="A7" s="8"/>
      <c r="B7" s="43"/>
      <c r="C7" s="42"/>
      <c r="D7" s="42"/>
    </row>
    <row r="8" spans="1:9" s="11" customFormat="1" ht="23.25" x14ac:dyDescent="0.35">
      <c r="A8" s="10" t="s">
        <v>7</v>
      </c>
      <c r="B8" s="44">
        <v>2440.9699999999998</v>
      </c>
      <c r="C8" s="44">
        <v>1628.75</v>
      </c>
      <c r="D8" s="44">
        <v>812.22</v>
      </c>
    </row>
    <row r="9" spans="1:9" s="11" customFormat="1" ht="23.25" x14ac:dyDescent="0.35">
      <c r="A9" s="10" t="s">
        <v>8</v>
      </c>
      <c r="B9" s="44">
        <v>19613.330000000002</v>
      </c>
      <c r="C9" s="45">
        <v>9300.0400000000009</v>
      </c>
      <c r="D9" s="44">
        <v>10313.290000000001</v>
      </c>
    </row>
    <row r="10" spans="1:9" s="11" customFormat="1" ht="23.25" x14ac:dyDescent="0.35">
      <c r="A10" s="10" t="s">
        <v>9</v>
      </c>
      <c r="B10" s="44">
        <v>19873.599999999999</v>
      </c>
      <c r="C10" s="44">
        <v>12437.73</v>
      </c>
      <c r="D10" s="44">
        <v>7435.87</v>
      </c>
    </row>
    <row r="11" spans="1:9" s="11" customFormat="1" ht="23.25" x14ac:dyDescent="0.35">
      <c r="A11" s="10" t="s">
        <v>10</v>
      </c>
      <c r="B11" s="44">
        <v>128994.82</v>
      </c>
      <c r="C11" s="44">
        <v>84992.1</v>
      </c>
      <c r="D11" s="44">
        <v>44002.720000000001</v>
      </c>
    </row>
    <row r="12" spans="1:9" ht="23.25" x14ac:dyDescent="0.35">
      <c r="A12" s="10" t="s">
        <v>11</v>
      </c>
      <c r="B12" s="44">
        <v>133538.93</v>
      </c>
      <c r="C12" s="44">
        <v>58214.2</v>
      </c>
      <c r="D12" s="44">
        <v>75324.73</v>
      </c>
    </row>
    <row r="13" spans="1:9" ht="23.25" x14ac:dyDescent="0.35">
      <c r="A13" s="23" t="s">
        <v>12</v>
      </c>
      <c r="B13" s="44">
        <v>799.87</v>
      </c>
      <c r="C13" s="44">
        <v>426.16</v>
      </c>
      <c r="D13" s="44">
        <v>373.7</v>
      </c>
    </row>
    <row r="14" spans="1:9" ht="23.25" x14ac:dyDescent="0.35">
      <c r="B14" s="47" t="s">
        <v>13</v>
      </c>
      <c r="C14" s="47"/>
      <c r="D14" s="47"/>
      <c r="H14" s="12"/>
    </row>
    <row r="15" spans="1:9" s="9" customFormat="1" ht="23.25" x14ac:dyDescent="0.5">
      <c r="A15" s="8" t="s">
        <v>6</v>
      </c>
      <c r="B15" s="24">
        <f>+B6/$B$6*100</f>
        <v>100</v>
      </c>
      <c r="C15" s="24">
        <f>+C6/$C$6*100</f>
        <v>100</v>
      </c>
      <c r="D15" s="24">
        <f>+D6/$D$6*100</f>
        <v>100</v>
      </c>
      <c r="F15" s="14">
        <f>SUM(F17:F22)</f>
        <v>99.7</v>
      </c>
      <c r="G15" s="14">
        <f>SUM(G17:G22)</f>
        <v>97.7</v>
      </c>
      <c r="H15" s="14">
        <f>SUM(H17:H22)</f>
        <v>99.8</v>
      </c>
      <c r="I15" s="14"/>
    </row>
    <row r="16" spans="1:9" s="9" customFormat="1" ht="9" customHeight="1" x14ac:dyDescent="0.5">
      <c r="A16" s="8"/>
      <c r="B16" s="24"/>
      <c r="C16" s="24"/>
      <c r="D16" s="24"/>
    </row>
    <row r="17" spans="1:9" s="11" customFormat="1" ht="23.25" x14ac:dyDescent="0.5">
      <c r="A17" s="10" t="s">
        <v>7</v>
      </c>
      <c r="B17" s="25">
        <f t="shared" ref="B17:B21" si="0">+B8/$B$6*100</f>
        <v>0.79963239388967189</v>
      </c>
      <c r="C17" s="25">
        <f>+C8/$C$6*100</f>
        <v>0.97530529975061542</v>
      </c>
      <c r="D17" s="25">
        <f t="shared" ref="D17:D21" si="1">+D8/$D$6*100</f>
        <v>0.5874476620672282</v>
      </c>
      <c r="E17" s="16"/>
      <c r="F17" s="16">
        <f t="shared" ref="F17:H22" si="2">ROUND(B17,1)</f>
        <v>0.8</v>
      </c>
      <c r="G17" s="16">
        <f t="shared" si="2"/>
        <v>1</v>
      </c>
      <c r="H17" s="16">
        <f t="shared" si="2"/>
        <v>0.6</v>
      </c>
      <c r="I17" s="16"/>
    </row>
    <row r="18" spans="1:9" s="11" customFormat="1" ht="23.25" x14ac:dyDescent="0.5">
      <c r="A18" s="10" t="s">
        <v>8</v>
      </c>
      <c r="B18" s="25">
        <f t="shared" si="0"/>
        <v>6.425090853246096</v>
      </c>
      <c r="C18" s="25">
        <f>+C9/$C$6*100</f>
        <v>5.5689199078389642</v>
      </c>
      <c r="D18" s="25">
        <f t="shared" si="1"/>
        <v>7.4592082178736359</v>
      </c>
      <c r="F18" s="16">
        <f t="shared" si="2"/>
        <v>6.4</v>
      </c>
      <c r="G18" s="16">
        <f t="shared" si="2"/>
        <v>5.6</v>
      </c>
      <c r="H18" s="16">
        <f t="shared" si="2"/>
        <v>7.5</v>
      </c>
      <c r="I18" s="16"/>
    </row>
    <row r="19" spans="1:9" s="11" customFormat="1" ht="23.25" x14ac:dyDescent="0.5">
      <c r="A19" s="10" t="s">
        <v>9</v>
      </c>
      <c r="B19" s="25">
        <f t="shared" si="0"/>
        <v>6.5103521727861393</v>
      </c>
      <c r="C19" s="25">
        <f t="shared" ref="C19:C22" si="3">+C10/$C$6*100</f>
        <v>7.4477875584756532</v>
      </c>
      <c r="D19" s="25">
        <f>+D10/$D$6*100</f>
        <v>5.378080380852281</v>
      </c>
      <c r="F19" s="16">
        <f t="shared" si="2"/>
        <v>6.5</v>
      </c>
      <c r="G19" s="16">
        <f t="shared" si="2"/>
        <v>7.4</v>
      </c>
      <c r="H19" s="16">
        <f t="shared" si="2"/>
        <v>5.4</v>
      </c>
      <c r="I19" s="16"/>
    </row>
    <row r="20" spans="1:9" s="11" customFormat="1" ht="23.25" x14ac:dyDescent="0.5">
      <c r="A20" s="10" t="s">
        <v>10</v>
      </c>
      <c r="B20" s="25">
        <f>+B11/$B$6*100</f>
        <v>42.257150524573163</v>
      </c>
      <c r="C20" s="29">
        <v>48.5</v>
      </c>
      <c r="D20" s="25">
        <f>+D11/$D$6*100</f>
        <v>31.825484460612717</v>
      </c>
      <c r="F20" s="16">
        <f t="shared" si="2"/>
        <v>42.3</v>
      </c>
      <c r="G20" s="16">
        <f t="shared" si="2"/>
        <v>48.5</v>
      </c>
      <c r="H20" s="16">
        <f t="shared" si="2"/>
        <v>31.8</v>
      </c>
      <c r="I20" s="16"/>
    </row>
    <row r="21" spans="1:9" ht="23.25" x14ac:dyDescent="0.35">
      <c r="A21" s="10" t="s">
        <v>11</v>
      </c>
      <c r="B21" s="25">
        <f t="shared" si="0"/>
        <v>43.74574627027998</v>
      </c>
      <c r="C21" s="25">
        <f t="shared" si="3"/>
        <v>34.859013219181747</v>
      </c>
      <c r="D21" s="25">
        <f t="shared" si="1"/>
        <v>54.479496361016963</v>
      </c>
      <c r="F21" s="16">
        <f t="shared" si="2"/>
        <v>43.7</v>
      </c>
      <c r="G21" s="16">
        <f t="shared" si="2"/>
        <v>34.9</v>
      </c>
      <c r="H21" s="16">
        <f t="shared" si="2"/>
        <v>54.5</v>
      </c>
      <c r="I21" s="16"/>
    </row>
    <row r="22" spans="1:9" ht="23.25" x14ac:dyDescent="0.35">
      <c r="A22" s="17" t="s">
        <v>12</v>
      </c>
      <c r="B22" s="30" t="s">
        <v>18</v>
      </c>
      <c r="C22" s="31">
        <f t="shared" si="3"/>
        <v>0.25518717209008274</v>
      </c>
      <c r="D22" s="29" t="s">
        <v>18</v>
      </c>
      <c r="F22" s="16">
        <v>0</v>
      </c>
      <c r="G22" s="16">
        <f t="shared" si="2"/>
        <v>0.3</v>
      </c>
      <c r="H22" s="16">
        <v>0</v>
      </c>
      <c r="I22" s="16"/>
    </row>
    <row r="23" spans="1:9" ht="8.25" customHeight="1" x14ac:dyDescent="0.35">
      <c r="A23" s="19"/>
      <c r="B23" s="20"/>
      <c r="C23" s="27"/>
      <c r="D23" s="32"/>
      <c r="F23" s="33"/>
      <c r="G23" s="33"/>
      <c r="H23" s="33"/>
    </row>
    <row r="24" spans="1:9" ht="23.25" x14ac:dyDescent="0.35">
      <c r="A24" s="28" t="s">
        <v>19</v>
      </c>
      <c r="B24" s="20"/>
      <c r="C24" s="20"/>
      <c r="D24" s="20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K24"/>
  <sheetViews>
    <sheetView showGridLines="0" view="pageBreakPreview" zoomScale="80" zoomScaleNormal="75" zoomScaleSheetLayoutView="80" workbookViewId="0">
      <selection activeCell="A3" sqref="A3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17</v>
      </c>
      <c r="B1" s="2"/>
      <c r="C1" s="2"/>
      <c r="D1" s="2"/>
    </row>
    <row r="2" spans="1:11" s="4" customFormat="1" ht="23.25" x14ac:dyDescent="0.35">
      <c r="A2" s="3" t="s">
        <v>24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1" s="1" customFormat="1" ht="23.25" x14ac:dyDescent="0.35">
      <c r="A5" s="22"/>
      <c r="B5" s="46" t="s">
        <v>5</v>
      </c>
      <c r="C5" s="46"/>
      <c r="D5" s="46"/>
      <c r="E5" s="34"/>
      <c r="F5" s="34"/>
      <c r="G5" s="34"/>
      <c r="H5" s="34"/>
      <c r="I5" s="34"/>
      <c r="J5" s="34"/>
      <c r="K5" s="34"/>
    </row>
    <row r="6" spans="1:11" s="9" customFormat="1" ht="23.25" x14ac:dyDescent="0.35">
      <c r="A6" s="8" t="s">
        <v>6</v>
      </c>
      <c r="B6" s="43">
        <v>306011.65000000002</v>
      </c>
      <c r="C6" s="43">
        <v>165904.89000000001</v>
      </c>
      <c r="D6" s="42">
        <v>140106.76</v>
      </c>
    </row>
    <row r="7" spans="1:11" s="9" customFormat="1" ht="8.25" customHeight="1" x14ac:dyDescent="0.35">
      <c r="A7" s="8"/>
      <c r="B7" s="43"/>
      <c r="C7" s="42"/>
      <c r="D7" s="42"/>
    </row>
    <row r="8" spans="1:11" s="11" customFormat="1" ht="23.25" x14ac:dyDescent="0.35">
      <c r="A8" s="10" t="s">
        <v>7</v>
      </c>
      <c r="B8" s="45">
        <v>2391.04</v>
      </c>
      <c r="C8" s="45">
        <v>1044.23</v>
      </c>
      <c r="D8" s="44">
        <v>1346.81</v>
      </c>
      <c r="E8" s="34"/>
    </row>
    <row r="9" spans="1:11" s="11" customFormat="1" ht="23.25" x14ac:dyDescent="0.35">
      <c r="A9" s="10" t="s">
        <v>8</v>
      </c>
      <c r="B9" s="45">
        <v>25057.47</v>
      </c>
      <c r="C9" s="45">
        <v>12726.95</v>
      </c>
      <c r="D9" s="45">
        <v>12330.52</v>
      </c>
      <c r="E9" s="34"/>
    </row>
    <row r="10" spans="1:11" s="11" customFormat="1" ht="23.25" x14ac:dyDescent="0.35">
      <c r="A10" s="10" t="s">
        <v>9</v>
      </c>
      <c r="B10" s="45">
        <v>27420.84</v>
      </c>
      <c r="C10" s="45">
        <v>17575.79</v>
      </c>
      <c r="D10" s="45">
        <v>9845.0499999999993</v>
      </c>
      <c r="E10" s="34"/>
    </row>
    <row r="11" spans="1:11" s="11" customFormat="1" ht="23.25" x14ac:dyDescent="0.35">
      <c r="A11" s="10" t="s">
        <v>10</v>
      </c>
      <c r="B11" s="45">
        <v>126864.78</v>
      </c>
      <c r="C11" s="45">
        <v>78410.350000000006</v>
      </c>
      <c r="D11" s="45">
        <v>48454.42</v>
      </c>
      <c r="E11" s="34"/>
    </row>
    <row r="12" spans="1:11" ht="23.25" x14ac:dyDescent="0.35">
      <c r="A12" s="10" t="s">
        <v>11</v>
      </c>
      <c r="B12" s="45">
        <v>123957.65</v>
      </c>
      <c r="C12" s="45">
        <v>55827.69</v>
      </c>
      <c r="D12" s="45">
        <v>68129.960000000006</v>
      </c>
      <c r="E12" s="34"/>
    </row>
    <row r="13" spans="1:11" ht="23.25" x14ac:dyDescent="0.35">
      <c r="A13" s="23" t="s">
        <v>12</v>
      </c>
      <c r="B13" s="45">
        <v>319.88</v>
      </c>
      <c r="C13" s="45">
        <v>319.88</v>
      </c>
      <c r="D13" s="45">
        <v>0</v>
      </c>
      <c r="E13" s="34"/>
    </row>
    <row r="14" spans="1:11" ht="23.25" x14ac:dyDescent="0.35">
      <c r="B14" s="47" t="s">
        <v>13</v>
      </c>
      <c r="C14" s="47"/>
      <c r="D14" s="47"/>
      <c r="E14" s="34"/>
      <c r="H14" s="12"/>
    </row>
    <row r="15" spans="1:11" s="9" customFormat="1" ht="23.25" x14ac:dyDescent="0.5">
      <c r="A15" s="8" t="s">
        <v>6</v>
      </c>
      <c r="B15" s="39">
        <f>+B6/$B$6*100</f>
        <v>100</v>
      </c>
      <c r="C15" s="39">
        <f>+C6/$C$6*100</f>
        <v>100</v>
      </c>
      <c r="D15" s="39">
        <f>+D6/$D$6*100</f>
        <v>100</v>
      </c>
      <c r="F15" s="14">
        <f>SUM(F17:F22)</f>
        <v>100</v>
      </c>
      <c r="G15" s="14">
        <f>SUM(G17:G22)</f>
        <v>100.1</v>
      </c>
      <c r="H15" s="14">
        <f>SUM(H17:H22)</f>
        <v>98.7</v>
      </c>
      <c r="I15" s="14"/>
    </row>
    <row r="16" spans="1:11" s="9" customFormat="1" ht="9" customHeight="1" x14ac:dyDescent="0.5">
      <c r="A16" s="8"/>
      <c r="B16" s="39"/>
      <c r="C16" s="39"/>
      <c r="D16" s="39"/>
    </row>
    <row r="17" spans="1:9" s="11" customFormat="1" ht="23.25" x14ac:dyDescent="0.5">
      <c r="A17" s="10" t="s">
        <v>7</v>
      </c>
      <c r="B17" s="40">
        <f t="shared" ref="B17:B21" si="0">+B8/$B$6*100</f>
        <v>0.78135587321593802</v>
      </c>
      <c r="C17" s="40">
        <f>+C8/$C$6*100</f>
        <v>0.62941484123825397</v>
      </c>
      <c r="D17" s="40">
        <f t="shared" ref="D17:D22" si="1">+D8/$D$6*100</f>
        <v>0.96127410269140467</v>
      </c>
      <c r="E17" s="16"/>
      <c r="F17" s="16">
        <f t="shared" ref="F17:H22" si="2">ROUND(B17,1)</f>
        <v>0.8</v>
      </c>
      <c r="G17" s="16">
        <f t="shared" si="2"/>
        <v>0.6</v>
      </c>
      <c r="H17" s="16">
        <f t="shared" si="2"/>
        <v>1</v>
      </c>
      <c r="I17" s="16"/>
    </row>
    <row r="18" spans="1:9" s="11" customFormat="1" ht="23.25" x14ac:dyDescent="0.5">
      <c r="A18" s="10" t="s">
        <v>8</v>
      </c>
      <c r="B18" s="40">
        <f t="shared" si="0"/>
        <v>8.1884039382160783</v>
      </c>
      <c r="C18" s="40">
        <f>+C9/$C$6*100</f>
        <v>7.6712325959771288</v>
      </c>
      <c r="D18" s="40">
        <f t="shared" si="1"/>
        <v>8.8008030447638639</v>
      </c>
      <c r="F18" s="16">
        <f t="shared" si="2"/>
        <v>8.1999999999999993</v>
      </c>
      <c r="G18" s="16">
        <f t="shared" si="2"/>
        <v>7.7</v>
      </c>
      <c r="H18" s="16">
        <f t="shared" si="2"/>
        <v>8.8000000000000007</v>
      </c>
      <c r="I18" s="16"/>
    </row>
    <row r="19" spans="1:9" s="11" customFormat="1" ht="23.25" x14ac:dyDescent="0.5">
      <c r="A19" s="10" t="s">
        <v>9</v>
      </c>
      <c r="B19" s="40">
        <f t="shared" si="0"/>
        <v>8.9607176720232697</v>
      </c>
      <c r="C19" s="40">
        <f t="shared" ref="C19:C22" si="3">+C10/$C$6*100</f>
        <v>10.593895092543686</v>
      </c>
      <c r="D19" s="40">
        <f>+D10/$D$6*100</f>
        <v>7.0268201191719797</v>
      </c>
      <c r="F19" s="16">
        <f t="shared" si="2"/>
        <v>9</v>
      </c>
      <c r="G19" s="16">
        <f t="shared" si="2"/>
        <v>10.6</v>
      </c>
      <c r="H19" s="16">
        <f t="shared" si="2"/>
        <v>7</v>
      </c>
      <c r="I19" s="16"/>
    </row>
    <row r="20" spans="1:9" s="11" customFormat="1" ht="23.25" x14ac:dyDescent="0.5">
      <c r="A20" s="10" t="s">
        <v>10</v>
      </c>
      <c r="B20" s="40">
        <f>+B11/$B$6*100</f>
        <v>41.457500065765466</v>
      </c>
      <c r="C20" s="40">
        <f t="shared" si="3"/>
        <v>47.262229582262464</v>
      </c>
      <c r="D20" s="40">
        <f>+D11/$D$6*100</f>
        <v>34.583927285164542</v>
      </c>
      <c r="F20" s="16">
        <f t="shared" si="2"/>
        <v>41.5</v>
      </c>
      <c r="G20" s="16">
        <f t="shared" si="2"/>
        <v>47.3</v>
      </c>
      <c r="H20" s="16">
        <f t="shared" si="2"/>
        <v>34.6</v>
      </c>
      <c r="I20" s="16"/>
    </row>
    <row r="21" spans="1:9" ht="23.25" x14ac:dyDescent="0.35">
      <c r="A21" s="10" t="s">
        <v>11</v>
      </c>
      <c r="B21" s="40">
        <f t="shared" si="0"/>
        <v>40.507493750646418</v>
      </c>
      <c r="C21" s="40">
        <f t="shared" si="3"/>
        <v>33.65041862238057</v>
      </c>
      <c r="D21" s="40">
        <v>47.3</v>
      </c>
      <c r="F21" s="16">
        <f t="shared" si="2"/>
        <v>40.5</v>
      </c>
      <c r="G21" s="16">
        <f t="shared" si="2"/>
        <v>33.700000000000003</v>
      </c>
      <c r="H21" s="16">
        <f t="shared" si="2"/>
        <v>47.3</v>
      </c>
      <c r="I21" s="16"/>
    </row>
    <row r="22" spans="1:9" ht="23.25" x14ac:dyDescent="0.35">
      <c r="A22" s="17" t="s">
        <v>12</v>
      </c>
      <c r="B22" s="41" t="s">
        <v>18</v>
      </c>
      <c r="C22" s="31">
        <f t="shared" si="3"/>
        <v>0.19280926559789766</v>
      </c>
      <c r="D22" s="40">
        <f t="shared" si="1"/>
        <v>0</v>
      </c>
      <c r="F22" s="16">
        <v>0</v>
      </c>
      <c r="G22" s="16">
        <f t="shared" si="2"/>
        <v>0.2</v>
      </c>
      <c r="H22" s="16">
        <f t="shared" si="2"/>
        <v>0</v>
      </c>
      <c r="I22" s="16"/>
    </row>
    <row r="23" spans="1:9" ht="8.25" customHeight="1" x14ac:dyDescent="0.35">
      <c r="A23" s="19"/>
      <c r="B23" s="20"/>
      <c r="C23" s="27"/>
      <c r="D23" s="32"/>
      <c r="F23" s="33"/>
      <c r="G23" s="33"/>
      <c r="H23" s="33"/>
    </row>
    <row r="24" spans="1:9" ht="23.25" x14ac:dyDescent="0.35">
      <c r="A24" s="28" t="s">
        <v>19</v>
      </c>
      <c r="B24" s="20"/>
      <c r="C24" s="20"/>
      <c r="D24" s="20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4"/>
  <sheetViews>
    <sheetView showGridLines="0" tabSelected="1" view="pageBreakPreview" zoomScale="75" zoomScaleNormal="75" zoomScaleSheetLayoutView="75" workbookViewId="0">
      <selection activeCell="A28" sqref="A2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17</v>
      </c>
      <c r="B1" s="2"/>
      <c r="C1" s="2"/>
      <c r="D1" s="2"/>
    </row>
    <row r="2" spans="1:11" s="4" customFormat="1" ht="23.25" x14ac:dyDescent="0.35">
      <c r="A2" s="3" t="s">
        <v>25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1" s="1" customFormat="1" ht="23.25" x14ac:dyDescent="0.35">
      <c r="A5" s="22"/>
      <c r="B5" s="46" t="s">
        <v>5</v>
      </c>
      <c r="C5" s="46"/>
      <c r="D5" s="46"/>
      <c r="E5" s="34"/>
      <c r="F5" s="34"/>
      <c r="G5" s="34"/>
      <c r="H5" s="34"/>
      <c r="I5" s="34"/>
      <c r="J5" s="34"/>
      <c r="K5" s="34"/>
    </row>
    <row r="6" spans="1:11" s="9" customFormat="1" ht="23.25" x14ac:dyDescent="0.35">
      <c r="A6" s="8" t="s">
        <v>6</v>
      </c>
      <c r="B6" s="35">
        <f>C6+D6</f>
        <v>303501.77749999997</v>
      </c>
      <c r="C6" s="35">
        <f>SUM(C8:C13)</f>
        <v>164253.73499999999</v>
      </c>
      <c r="D6" s="35">
        <f>SUM(D8:D13)</f>
        <v>139248.04249999998</v>
      </c>
    </row>
    <row r="7" spans="1:11" s="9" customFormat="1" ht="8.25" customHeight="1" x14ac:dyDescent="0.35">
      <c r="A7" s="8"/>
      <c r="B7" s="35">
        <f t="shared" ref="B7:B13" si="0">C7+D7</f>
        <v>0</v>
      </c>
      <c r="C7" s="37"/>
      <c r="D7" s="37"/>
    </row>
    <row r="8" spans="1:11" s="11" customFormat="1" ht="23.25" x14ac:dyDescent="0.35">
      <c r="A8" s="10" t="s">
        <v>7</v>
      </c>
      <c r="B8" s="38">
        <f t="shared" si="0"/>
        <v>2465.6149999999998</v>
      </c>
      <c r="C8" s="38">
        <f>('T5-1'!C7+'T5-2'!C8+'T5-3'!C8+'T5-4'!C8)/4</f>
        <v>1801.42</v>
      </c>
      <c r="D8" s="38">
        <f>('T5-1'!D7+'T5-2'!D8+'T5-3'!D8+'T5-4'!D8)/4</f>
        <v>664.19499999999994</v>
      </c>
      <c r="E8" s="34"/>
    </row>
    <row r="9" spans="1:11" s="11" customFormat="1" ht="23.25" x14ac:dyDescent="0.35">
      <c r="A9" s="10" t="s">
        <v>8</v>
      </c>
      <c r="B9" s="38">
        <f t="shared" si="0"/>
        <v>25085.420000000002</v>
      </c>
      <c r="C9" s="38">
        <f>('T5-1'!C8+'T5-2'!C9+'T5-3'!C9+'T5-4'!C9)/4</f>
        <v>12306.035</v>
      </c>
      <c r="D9" s="38">
        <f>('T5-1'!D8+'T5-2'!D9+'T5-3'!D9+'T5-4'!D9)/4</f>
        <v>12779.385000000002</v>
      </c>
      <c r="E9" s="34"/>
    </row>
    <row r="10" spans="1:11" s="11" customFormat="1" ht="23.25" x14ac:dyDescent="0.35">
      <c r="A10" s="10" t="s">
        <v>9</v>
      </c>
      <c r="B10" s="38">
        <f t="shared" si="0"/>
        <v>27626.0075</v>
      </c>
      <c r="C10" s="38">
        <f>('T5-1'!C9+'T5-2'!C10+'T5-3'!C10+'T5-4'!C10)/4</f>
        <v>16960.28</v>
      </c>
      <c r="D10" s="38">
        <f>('T5-1'!D9+'T5-2'!D10+'T5-3'!D10+'T5-4'!D10)/4</f>
        <v>10665.727500000001</v>
      </c>
      <c r="E10" s="34"/>
    </row>
    <row r="11" spans="1:11" s="11" customFormat="1" ht="23.25" x14ac:dyDescent="0.35">
      <c r="A11" s="10" t="s">
        <v>10</v>
      </c>
      <c r="B11" s="38">
        <f t="shared" si="0"/>
        <v>126644.7175</v>
      </c>
      <c r="C11" s="38">
        <f>('T5-1'!C10+'T5-2'!C11+'T5-3'!C11+'T5-4'!C11)/4</f>
        <v>77865.497499999998</v>
      </c>
      <c r="D11" s="38">
        <f>('T5-1'!D10+'T5-2'!D11+'T5-3'!D11+'T5-4'!D11)/4</f>
        <v>48779.22</v>
      </c>
      <c r="E11" s="34"/>
    </row>
    <row r="12" spans="1:11" ht="23.25" x14ac:dyDescent="0.35">
      <c r="A12" s="10" t="s">
        <v>11</v>
      </c>
      <c r="B12" s="38">
        <f t="shared" si="0"/>
        <v>121245.6075</v>
      </c>
      <c r="C12" s="38">
        <f>('T5-1'!C11+'T5-2'!C12+'T5-3'!C12+'T5-4'!C12)/4</f>
        <v>54979.517500000002</v>
      </c>
      <c r="D12" s="38">
        <f>('T5-1'!D11+'T5-2'!D12+'T5-3'!D12+'T5-4'!D12)/4</f>
        <v>66266.09</v>
      </c>
      <c r="E12" s="34"/>
    </row>
    <row r="13" spans="1:11" ht="23.25" x14ac:dyDescent="0.35">
      <c r="A13" s="23" t="s">
        <v>12</v>
      </c>
      <c r="B13" s="38">
        <f t="shared" si="0"/>
        <v>434.41</v>
      </c>
      <c r="C13" s="38">
        <f>('T5-1'!C12+'T5-2'!C13+'T5-3'!C13+'T5-4'!C13)/4</f>
        <v>340.98500000000001</v>
      </c>
      <c r="D13" s="38">
        <f>('T5-1'!D12+'T5-2'!D13+'T5-3'!D13+'T5-4'!D13)/4</f>
        <v>93.424999999999997</v>
      </c>
      <c r="E13" s="34"/>
    </row>
    <row r="14" spans="1:11" ht="23.25" x14ac:dyDescent="0.35">
      <c r="B14" s="47" t="s">
        <v>13</v>
      </c>
      <c r="C14" s="47"/>
      <c r="D14" s="47"/>
      <c r="E14" s="34"/>
      <c r="H14" s="12"/>
    </row>
    <row r="15" spans="1:11" s="9" customFormat="1" ht="23.25" x14ac:dyDescent="0.5">
      <c r="A15" s="8" t="s">
        <v>6</v>
      </c>
      <c r="B15" s="39">
        <f>+B6/$B$6*100</f>
        <v>100</v>
      </c>
      <c r="C15" s="39">
        <f>+C6/$C$6*100</f>
        <v>100</v>
      </c>
      <c r="D15" s="39">
        <f>+D6/$D$6*100</f>
        <v>100</v>
      </c>
      <c r="F15" s="14">
        <f>SUM(F17:F22)</f>
        <v>100</v>
      </c>
      <c r="G15" s="14">
        <f>SUM(G17:G22)</f>
        <v>100</v>
      </c>
      <c r="H15" s="14">
        <f>SUM(H17:H22)</f>
        <v>100</v>
      </c>
      <c r="I15" s="14"/>
    </row>
    <row r="16" spans="1:11" s="9" customFormat="1" ht="9" customHeight="1" x14ac:dyDescent="0.5">
      <c r="A16" s="8"/>
      <c r="B16" s="39"/>
      <c r="C16" s="39"/>
      <c r="D16" s="39"/>
    </row>
    <row r="17" spans="1:9" s="11" customFormat="1" ht="23.25" x14ac:dyDescent="0.5">
      <c r="A17" s="10" t="s">
        <v>7</v>
      </c>
      <c r="B17" s="40">
        <f t="shared" ref="B17" si="1">+B8/$B$6*100</f>
        <v>0.81238898180752828</v>
      </c>
      <c r="C17" s="40">
        <f>+C8/$C$6*100</f>
        <v>1.0967300073876556</v>
      </c>
      <c r="D17" s="40">
        <f t="shared" ref="D17:D22" si="2">+D8/$D$6*100</f>
        <v>0.47698695656709139</v>
      </c>
      <c r="E17" s="16"/>
      <c r="F17" s="16">
        <f t="shared" ref="F17:H22" si="3">ROUND(B17,1)</f>
        <v>0.8</v>
      </c>
      <c r="G17" s="16">
        <f t="shared" si="3"/>
        <v>1.1000000000000001</v>
      </c>
      <c r="H17" s="16">
        <f t="shared" si="3"/>
        <v>0.5</v>
      </c>
      <c r="I17" s="16"/>
    </row>
    <row r="18" spans="1:9" s="11" customFormat="1" ht="23.25" x14ac:dyDescent="0.5">
      <c r="A18" s="10" t="s">
        <v>8</v>
      </c>
      <c r="B18" s="40">
        <f t="shared" ref="B18" si="4">+B9/$B$6*100</f>
        <v>8.2653288579174813</v>
      </c>
      <c r="C18" s="40">
        <f t="shared" ref="C18:C22" si="5">+C9/$C$6*100</f>
        <v>7.4920883838653651</v>
      </c>
      <c r="D18" s="40">
        <f t="shared" si="2"/>
        <v>9.1774252410047374</v>
      </c>
      <c r="F18" s="16">
        <f t="shared" si="3"/>
        <v>8.3000000000000007</v>
      </c>
      <c r="G18" s="16">
        <f t="shared" si="3"/>
        <v>7.5</v>
      </c>
      <c r="H18" s="16">
        <f t="shared" si="3"/>
        <v>9.1999999999999993</v>
      </c>
      <c r="I18" s="16"/>
    </row>
    <row r="19" spans="1:9" s="11" customFormat="1" ht="23.25" x14ac:dyDescent="0.5">
      <c r="A19" s="10" t="s">
        <v>9</v>
      </c>
      <c r="B19" s="40">
        <f t="shared" ref="B19:B20" si="6">+B10/$B$6*100</f>
        <v>9.1024203309649483</v>
      </c>
      <c r="C19" s="40">
        <f t="shared" si="5"/>
        <v>10.325658652450127</v>
      </c>
      <c r="D19" s="40">
        <v>7.6</v>
      </c>
      <c r="F19" s="16">
        <f t="shared" si="3"/>
        <v>9.1</v>
      </c>
      <c r="G19" s="16">
        <f t="shared" si="3"/>
        <v>10.3</v>
      </c>
      <c r="H19" s="16">
        <f t="shared" si="3"/>
        <v>7.6</v>
      </c>
      <c r="I19" s="16"/>
    </row>
    <row r="20" spans="1:9" s="11" customFormat="1" ht="23.25" x14ac:dyDescent="0.5">
      <c r="A20" s="10" t="s">
        <v>10</v>
      </c>
      <c r="B20" s="40">
        <f t="shared" si="6"/>
        <v>41.727833867463929</v>
      </c>
      <c r="C20" s="40">
        <f t="shared" si="5"/>
        <v>47.405617595240685</v>
      </c>
      <c r="D20" s="40">
        <f t="shared" si="2"/>
        <v>35.030452941555716</v>
      </c>
      <c r="F20" s="16">
        <f t="shared" si="3"/>
        <v>41.7</v>
      </c>
      <c r="G20" s="16">
        <f t="shared" si="3"/>
        <v>47.4</v>
      </c>
      <c r="H20" s="16">
        <f t="shared" si="3"/>
        <v>35</v>
      </c>
      <c r="I20" s="16"/>
    </row>
    <row r="21" spans="1:9" ht="23.25" x14ac:dyDescent="0.35">
      <c r="A21" s="10" t="s">
        <v>11</v>
      </c>
      <c r="B21" s="40">
        <v>40</v>
      </c>
      <c r="C21" s="40">
        <f t="shared" si="5"/>
        <v>33.47230886408763</v>
      </c>
      <c r="D21" s="40">
        <f t="shared" si="2"/>
        <v>47.588525346774631</v>
      </c>
      <c r="F21" s="16">
        <f t="shared" si="3"/>
        <v>40</v>
      </c>
      <c r="G21" s="16">
        <f t="shared" si="3"/>
        <v>33.5</v>
      </c>
      <c r="H21" s="16">
        <f t="shared" si="3"/>
        <v>47.6</v>
      </c>
      <c r="I21" s="16"/>
    </row>
    <row r="22" spans="1:9" ht="23.25" x14ac:dyDescent="0.35">
      <c r="A22" s="17" t="s">
        <v>12</v>
      </c>
      <c r="B22" s="41">
        <f t="shared" ref="B22" si="7">+B13/$B$6*100</f>
        <v>0.14313260488235527</v>
      </c>
      <c r="C22" s="41">
        <f t="shared" si="5"/>
        <v>0.2075964969685469</v>
      </c>
      <c r="D22" s="41">
        <f t="shared" si="2"/>
        <v>6.7092505088536536E-2</v>
      </c>
      <c r="F22" s="16">
        <f t="shared" si="3"/>
        <v>0.1</v>
      </c>
      <c r="G22" s="16">
        <f t="shared" si="3"/>
        <v>0.2</v>
      </c>
      <c r="H22" s="16">
        <f t="shared" si="3"/>
        <v>0.1</v>
      </c>
      <c r="I22" s="16"/>
    </row>
    <row r="23" spans="1:9" ht="8.25" customHeight="1" x14ac:dyDescent="0.35">
      <c r="A23" s="19"/>
      <c r="B23" s="20"/>
      <c r="C23" s="27"/>
      <c r="D23" s="27"/>
      <c r="F23" s="33"/>
      <c r="G23" s="33"/>
      <c r="H23" s="33"/>
    </row>
    <row r="24" spans="1:9" ht="23.25" x14ac:dyDescent="0.35">
      <c r="A24" s="28"/>
      <c r="B24" s="20"/>
      <c r="C24" s="20"/>
      <c r="D24" s="20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T5-1</vt:lpstr>
      <vt:lpstr>T5-2</vt:lpstr>
      <vt:lpstr>T5-3</vt:lpstr>
      <vt:lpstr>T5-4</vt:lpstr>
      <vt:lpstr>All</vt:lpstr>
      <vt:lpstr>All!Print_Area</vt:lpstr>
      <vt:lpstr>'T5-1'!Print_Area</vt:lpstr>
      <vt:lpstr>'T5-2'!Print_Area</vt:lpstr>
      <vt:lpstr>'T5-3'!Print_Area</vt:lpstr>
      <vt:lpstr>'T5-4'!Print_Area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2020-02-14T08:43:38Z</dcterms:created>
  <dcterms:modified xsi:type="dcterms:W3CDTF">2022-04-21T09:13:17Z</dcterms:modified>
</cp:coreProperties>
</file>