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โครงการสำรวจของสำนักงานสถิติแห่งชาติ\สำรวจภาวะการทำงานของประชากร\ปี 2565\Year65\ตารางอัพเวบ\"/>
    </mc:Choice>
  </mc:AlternateContent>
  <xr:revisionPtr revIDLastSave="0" documentId="8_{C6A60AA9-4319-425C-88C1-C1679634C225}" xr6:coauthVersionLast="47" xr6:coauthVersionMax="47" xr10:uidLastSave="{00000000-0000-0000-0000-000000000000}"/>
  <bookViews>
    <workbookView xWindow="-120" yWindow="-120" windowWidth="29040" windowHeight="15720" xr2:uid="{B446A0E0-E527-49AE-87DA-4BD60335C9C5}"/>
  </bookViews>
  <sheets>
    <sheet name="tab5" sheetId="1" r:id="rId1"/>
  </sheets>
  <definedNames>
    <definedName name="_xlnm.Print_Area" localSheetId="0">'tab5'!$A$1:$V$68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6" i="1" l="1"/>
  <c r="C66" i="1"/>
  <c r="B66" i="1" s="1"/>
  <c r="T59" i="1"/>
  <c r="S59" i="1"/>
  <c r="R59" i="1"/>
  <c r="P59" i="1"/>
  <c r="O59" i="1"/>
  <c r="N59" i="1"/>
  <c r="L59" i="1"/>
  <c r="K59" i="1"/>
  <c r="J59" i="1"/>
  <c r="H59" i="1"/>
  <c r="G59" i="1"/>
  <c r="F59" i="1"/>
  <c r="T50" i="1"/>
  <c r="S50" i="1"/>
  <c r="R50" i="1"/>
  <c r="P50" i="1"/>
  <c r="O50" i="1"/>
  <c r="N50" i="1"/>
  <c r="L50" i="1"/>
  <c r="K50" i="1"/>
  <c r="J50" i="1"/>
  <c r="H50" i="1"/>
  <c r="G50" i="1"/>
  <c r="F50" i="1"/>
  <c r="T41" i="1"/>
  <c r="S41" i="1"/>
  <c r="R41" i="1"/>
  <c r="P41" i="1"/>
  <c r="O41" i="1"/>
  <c r="N41" i="1"/>
  <c r="L41" i="1"/>
  <c r="K41" i="1"/>
  <c r="J41" i="1"/>
  <c r="H41" i="1"/>
  <c r="G41" i="1"/>
  <c r="F41" i="1"/>
  <c r="D33" i="1"/>
  <c r="C33" i="1"/>
  <c r="B33" i="1" s="1"/>
  <c r="D31" i="1"/>
  <c r="C31" i="1"/>
  <c r="B31" i="1"/>
  <c r="D30" i="1"/>
  <c r="D63" i="1" s="1"/>
  <c r="C30" i="1"/>
  <c r="C63" i="1" s="1"/>
  <c r="B30" i="1"/>
  <c r="D29" i="1"/>
  <c r="D62" i="1" s="1"/>
  <c r="C29" i="1"/>
  <c r="B29" i="1" s="1"/>
  <c r="D28" i="1"/>
  <c r="C28" i="1"/>
  <c r="D27" i="1"/>
  <c r="C27" i="1"/>
  <c r="B27" i="1"/>
  <c r="T26" i="1"/>
  <c r="D26" i="1" s="1"/>
  <c r="S26" i="1"/>
  <c r="C26" i="1" s="1"/>
  <c r="R26" i="1"/>
  <c r="D24" i="1"/>
  <c r="D57" i="1" s="1"/>
  <c r="C24" i="1"/>
  <c r="B24" i="1" s="1"/>
  <c r="D22" i="1"/>
  <c r="D55" i="1" s="1"/>
  <c r="C22" i="1"/>
  <c r="C55" i="1" s="1"/>
  <c r="B22" i="1"/>
  <c r="D21" i="1"/>
  <c r="C21" i="1"/>
  <c r="C54" i="1" s="1"/>
  <c r="B21" i="1"/>
  <c r="D20" i="1"/>
  <c r="C20" i="1"/>
  <c r="B20" i="1" s="1"/>
  <c r="D19" i="1"/>
  <c r="C19" i="1"/>
  <c r="B19" i="1" s="1"/>
  <c r="D18" i="1"/>
  <c r="D51" i="1" s="1"/>
  <c r="C18" i="1"/>
  <c r="C51" i="1" s="1"/>
  <c r="B18" i="1"/>
  <c r="T17" i="1"/>
  <c r="D17" i="1" s="1"/>
  <c r="S17" i="1"/>
  <c r="C17" i="1" s="1"/>
  <c r="R17" i="1"/>
  <c r="D15" i="1"/>
  <c r="C15" i="1"/>
  <c r="B15" i="1" s="1"/>
  <c r="D13" i="1"/>
  <c r="C13" i="1"/>
  <c r="B13" i="1"/>
  <c r="D12" i="1"/>
  <c r="D45" i="1" s="1"/>
  <c r="C12" i="1"/>
  <c r="C45" i="1" s="1"/>
  <c r="B12" i="1"/>
  <c r="D11" i="1"/>
  <c r="D44" i="1" s="1"/>
  <c r="C11" i="1"/>
  <c r="B11" i="1" s="1"/>
  <c r="B44" i="1" s="1"/>
  <c r="D10" i="1"/>
  <c r="C10" i="1"/>
  <c r="B10" i="1" s="1"/>
  <c r="D9" i="1"/>
  <c r="C9" i="1"/>
  <c r="B9" i="1"/>
  <c r="T8" i="1"/>
  <c r="D8" i="1" s="1"/>
  <c r="S8" i="1"/>
  <c r="C8" i="1" s="1"/>
  <c r="B8" i="1" s="1"/>
  <c r="R8" i="1"/>
  <c r="B62" i="1" l="1"/>
  <c r="B45" i="1"/>
  <c r="B46" i="1"/>
  <c r="B42" i="1"/>
  <c r="D52" i="1"/>
  <c r="D50" i="1" s="1"/>
  <c r="B26" i="1"/>
  <c r="B63" i="1" s="1"/>
  <c r="C62" i="1"/>
  <c r="B64" i="1"/>
  <c r="D46" i="1"/>
  <c r="D42" i="1"/>
  <c r="C46" i="1"/>
  <c r="C64" i="1"/>
  <c r="D53" i="1"/>
  <c r="D64" i="1"/>
  <c r="C42" i="1"/>
  <c r="B48" i="1"/>
  <c r="B54" i="1"/>
  <c r="C60" i="1"/>
  <c r="C59" i="1" s="1"/>
  <c r="B51" i="1"/>
  <c r="D60" i="1"/>
  <c r="B43" i="1"/>
  <c r="D54" i="1"/>
  <c r="C61" i="1"/>
  <c r="D43" i="1"/>
  <c r="B17" i="1"/>
  <c r="B57" i="1" s="1"/>
  <c r="C52" i="1"/>
  <c r="C50" i="1" s="1"/>
  <c r="C53" i="1"/>
  <c r="C57" i="1"/>
  <c r="B55" i="1"/>
  <c r="D61" i="1"/>
  <c r="C43" i="1"/>
  <c r="C48" i="1"/>
  <c r="B28" i="1"/>
  <c r="C44" i="1"/>
  <c r="B60" i="1" l="1"/>
  <c r="B59" i="1" s="1"/>
  <c r="B41" i="1"/>
  <c r="B52" i="1"/>
  <c r="B50" i="1" s="1"/>
  <c r="B53" i="1"/>
  <c r="C41" i="1"/>
  <c r="B61" i="1"/>
  <c r="D59" i="1"/>
  <c r="D41" i="1"/>
</calcChain>
</file>

<file path=xl/sharedStrings.xml><?xml version="1.0" encoding="utf-8"?>
<sst xmlns="http://schemas.openxmlformats.org/spreadsheetml/2006/main" count="106" uniqueCount="28">
  <si>
    <t>ตารางที่ 5 จำนวนและร้อยละของผู้มีงานทำ จำแนกตามสถานภาพการทำงานและเพศ ทั่วราชอาณาจักร ภาคตะวันออกเฉียงเหนือ จังหวัดหนองคาย รายไตรมาส พ.ศ. 2565</t>
  </si>
  <si>
    <t>สถานภาพการทำงาน</t>
  </si>
  <si>
    <t>ค่าเฉลี่ยทั้งปี</t>
  </si>
  <si>
    <t>ไตรมาสที่ 1</t>
  </si>
  <si>
    <t>ไตรมาสที่ 2</t>
  </si>
  <si>
    <t>ไตรมาสที่ 3</t>
  </si>
  <si>
    <t>ไตรมาสที่ 4</t>
  </si>
  <si>
    <t>รวม</t>
  </si>
  <si>
    <t>ชาย</t>
  </si>
  <si>
    <t>หญิง</t>
  </si>
  <si>
    <t>จำนวน (คน)</t>
  </si>
  <si>
    <t>ทั่วราชอาณาจักร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</si>
  <si>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</si>
  <si>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</si>
  <si>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</si>
  <si>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</si>
  <si>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</si>
  <si>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</si>
  <si>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 xml:space="preserve">    โดยไม่ได้รับค่าจ้าง</t>
  </si>
  <si>
    <t>6.  การรวมกลุ่ม</t>
  </si>
  <si>
    <t>ภาคตะวันออกเฉียงเหนือ</t>
  </si>
  <si>
    <t>หนองคาย</t>
  </si>
  <si>
    <t>ตารางที่ 5 จำนวนและร้อยละของผู้มีงานทำ จำแนกตามสถานภาพการทำงานและเพศ ทั่วราชอาณาจักร ภาคตะวันออกเฉียงเหนือ จังหวัดหนองคาย รายไตรมาส พ.ศ. 2565 (ต่อ)</t>
  </si>
  <si>
    <t>ร้อยละ</t>
  </si>
  <si>
    <t>--</t>
  </si>
  <si>
    <t>-</t>
  </si>
  <si>
    <t>หมายเหตุ :</t>
  </si>
  <si>
    <t>ผลรวมของแต่ละจำนวนอาจไม่เท่ากับยอดรวมเนื่องจากการปัดเศษทศนิยม ,  --   ข้อมูลมีค่าน้อยมากไม่สามารถคำนวณได้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</si>
</sst>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87" formatCode="_-* #,##0_-;\-* #,##0_-;_-* &quot;-&quot;??_-;_-@_-"/>
    <numFmt numFmtId="188" formatCode="0.000"/>
    <numFmt numFmtId="189" formatCode="0.0"/>
    <numFmt numFmtId="190" formatCode="_-* #,##0.0_-;\-* #,##0.0_-;_-* &quot;-&quot;??_-;_-@_-"/>
    <numFmt numFmtId="191" formatCode="0.0000"/>
    <numFmt numFmtId="192" formatCode="_-* #,##0.0_-;\-* #,##0.0_-;_-* &quot;-&quot;?_-;_-@_-"/>
  </numFmts>
  <fonts count="10" x14ac:knownFonts="1">
    <font>
      <sz val="14"/>
      <name val="Cordia New"/>
      <family val="2"/>
    </font>
    <font>
      <sz val="14"/>
      <name val="Cordia New"/>
      <family val="2"/>
    </font>
    <font>
      <sz val="20"/>
      <name val="TH SarabunPSK"/>
      <family val="2"/>
    </font>
    <font>
      <b/>
      <sz val="20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right" vertical="center" textRotation="180"/>
    </xf>
    <xf numFmtId="187" fontId="4" fillId="0" borderId="0" xfId="0" applyNumberFormat="1" applyFont="1" applyAlignment="1">
      <alignment vertical="center"/>
    </xf>
    <xf numFmtId="187" fontId="3" fillId="0" borderId="0" xfId="0" applyNumberFormat="1" applyFont="1" applyAlignment="1">
      <alignment vertical="center"/>
    </xf>
    <xf numFmtId="187" fontId="2" fillId="0" borderId="0" xfId="0" applyNumberFormat="1" applyFont="1" applyAlignment="1">
      <alignment horizontal="center" vertical="center"/>
    </xf>
    <xf numFmtId="187" fontId="3" fillId="0" borderId="0" xfId="0" applyNumberFormat="1" applyFont="1" applyAlignment="1">
      <alignment horizontal="center" vertical="center"/>
    </xf>
    <xf numFmtId="187" fontId="3" fillId="0" borderId="1" xfId="0" applyNumberFormat="1" applyFont="1" applyBorder="1" applyAlignment="1">
      <alignment vertical="center"/>
    </xf>
    <xf numFmtId="187" fontId="5" fillId="2" borderId="2" xfId="0" applyNumberFormat="1" applyFont="1" applyFill="1" applyBorder="1" applyAlignment="1">
      <alignment horizontal="center" vertical="center"/>
    </xf>
    <xf numFmtId="187" fontId="5" fillId="3" borderId="3" xfId="0" applyNumberFormat="1" applyFont="1" applyFill="1" applyBorder="1" applyAlignment="1">
      <alignment horizontal="center" vertical="center"/>
    </xf>
    <xf numFmtId="187" fontId="5" fillId="2" borderId="2" xfId="0" applyNumberFormat="1" applyFont="1" applyFill="1" applyBorder="1" applyAlignment="1">
      <alignment horizontal="center" vertical="center"/>
    </xf>
    <xf numFmtId="187" fontId="5" fillId="2" borderId="3" xfId="0" applyNumberFormat="1" applyFont="1" applyFill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horizontal="center" vertical="center"/>
    </xf>
    <xf numFmtId="187" fontId="5" fillId="2" borderId="1" xfId="0" applyNumberFormat="1" applyFont="1" applyFill="1" applyBorder="1" applyAlignment="1">
      <alignment horizontal="center" vertical="center"/>
    </xf>
    <xf numFmtId="187" fontId="5" fillId="3" borderId="3" xfId="0" applyNumberFormat="1" applyFont="1" applyFill="1" applyBorder="1" applyAlignment="1">
      <alignment horizontal="center" vertical="center"/>
    </xf>
    <xf numFmtId="187" fontId="5" fillId="2" borderId="1" xfId="0" applyNumberFormat="1" applyFont="1" applyFill="1" applyBorder="1" applyAlignment="1">
      <alignment horizontal="center" vertical="center"/>
    </xf>
    <xf numFmtId="187" fontId="5" fillId="2" borderId="3" xfId="0" applyNumberFormat="1" applyFont="1" applyFill="1" applyBorder="1" applyAlignment="1">
      <alignment horizontal="center" vertical="center"/>
    </xf>
    <xf numFmtId="187" fontId="5" fillId="0" borderId="0" xfId="0" applyNumberFormat="1" applyFont="1" applyAlignment="1">
      <alignment horizontal="center" vertical="center"/>
    </xf>
    <xf numFmtId="187" fontId="5" fillId="0" borderId="2" xfId="0" applyNumberFormat="1" applyFont="1" applyBorder="1" applyAlignment="1">
      <alignment horizontal="center" vertical="center"/>
    </xf>
    <xf numFmtId="187" fontId="5" fillId="0" borderId="0" xfId="1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187" fontId="7" fillId="0" borderId="0" xfId="0" applyNumberFormat="1" applyFont="1" applyAlignment="1">
      <alignment horizontal="center" vertical="center"/>
    </xf>
    <xf numFmtId="187" fontId="7" fillId="0" borderId="0" xfId="1" applyNumberFormat="1" applyFont="1" applyFill="1" applyBorder="1" applyAlignment="1">
      <alignment horizontal="right" vertical="center"/>
    </xf>
    <xf numFmtId="187" fontId="7" fillId="0" borderId="0" xfId="1" applyNumberFormat="1" applyFont="1" applyFill="1" applyAlignment="1">
      <alignment horizontal="right" vertical="center"/>
    </xf>
    <xf numFmtId="187" fontId="7" fillId="0" borderId="0" xfId="1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187" fontId="7" fillId="0" borderId="0" xfId="1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187" fontId="8" fillId="0" borderId="0" xfId="0" applyNumberFormat="1" applyFont="1" applyAlignment="1">
      <alignment horizontal="left" vertical="center"/>
    </xf>
    <xf numFmtId="187" fontId="8" fillId="0" borderId="0" xfId="1" applyNumberFormat="1" applyFont="1" applyFill="1" applyBorder="1" applyAlignment="1">
      <alignment horizontal="right" vertical="center"/>
    </xf>
    <xf numFmtId="187" fontId="8" fillId="0" borderId="0" xfId="1" applyNumberFormat="1" applyFont="1" applyFill="1" applyAlignment="1">
      <alignment horizontal="right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188" fontId="8" fillId="0" borderId="0" xfId="0" applyNumberFormat="1" applyFont="1" applyAlignment="1">
      <alignment horizontal="center" vertical="center"/>
    </xf>
    <xf numFmtId="187" fontId="8" fillId="0" borderId="1" xfId="0" applyNumberFormat="1" applyFont="1" applyBorder="1" applyAlignment="1">
      <alignment horizontal="left" vertical="center"/>
    </xf>
    <xf numFmtId="187" fontId="8" fillId="0" borderId="1" xfId="1" applyNumberFormat="1" applyFont="1" applyFill="1" applyBorder="1" applyAlignment="1">
      <alignment horizontal="right" vertical="center"/>
    </xf>
    <xf numFmtId="187" fontId="5" fillId="0" borderId="2" xfId="0" applyNumberFormat="1" applyFont="1" applyBorder="1" applyAlignment="1">
      <alignment horizontal="left" vertical="center"/>
    </xf>
    <xf numFmtId="187" fontId="5" fillId="0" borderId="0" xfId="1" applyNumberFormat="1" applyFont="1" applyBorder="1" applyAlignment="1">
      <alignment horizontal="right" vertical="center"/>
    </xf>
    <xf numFmtId="187" fontId="6" fillId="0" borderId="2" xfId="1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7" fontId="6" fillId="0" borderId="0" xfId="1" applyNumberFormat="1" applyFont="1" applyBorder="1" applyAlignment="1">
      <alignment horizontal="right" vertical="center"/>
    </xf>
    <xf numFmtId="187" fontId="8" fillId="0" borderId="0" xfId="1" applyNumberFormat="1" applyFont="1" applyAlignment="1">
      <alignment horizontal="right" vertical="center"/>
    </xf>
    <xf numFmtId="187" fontId="8" fillId="0" borderId="1" xfId="1" applyNumberFormat="1" applyFont="1" applyBorder="1" applyAlignment="1">
      <alignment horizontal="right" vertical="center"/>
    </xf>
    <xf numFmtId="187" fontId="2" fillId="0" borderId="0" xfId="0" applyNumberFormat="1" applyFont="1" applyAlignment="1">
      <alignment horizontal="left" vertical="center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89" fontId="5" fillId="0" borderId="0" xfId="0" applyNumberFormat="1" applyFont="1" applyAlignment="1">
      <alignment horizontal="center" vertical="center"/>
    </xf>
    <xf numFmtId="190" fontId="7" fillId="0" borderId="0" xfId="1" applyNumberFormat="1" applyFont="1" applyBorder="1" applyAlignment="1">
      <alignment horizontal="right" vertical="center"/>
    </xf>
    <xf numFmtId="189" fontId="7" fillId="0" borderId="0" xfId="0" applyNumberFormat="1" applyFont="1" applyAlignment="1">
      <alignment horizontal="center" vertical="center"/>
    </xf>
    <xf numFmtId="191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90" fontId="8" fillId="0" borderId="0" xfId="1" applyNumberFormat="1" applyFont="1" applyBorder="1" applyAlignment="1">
      <alignment horizontal="right" vertical="center"/>
    </xf>
    <xf numFmtId="191" fontId="8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190" fontId="8" fillId="0" borderId="1" xfId="1" applyNumberFormat="1" applyFont="1" applyBorder="1" applyAlignment="1">
      <alignment horizontal="right" vertical="center"/>
    </xf>
    <xf numFmtId="190" fontId="8" fillId="0" borderId="1" xfId="1" quotePrefix="1" applyNumberFormat="1" applyFont="1" applyBorder="1" applyAlignment="1">
      <alignment horizontal="right" vertical="center"/>
    </xf>
    <xf numFmtId="189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90" fontId="9" fillId="0" borderId="0" xfId="1" applyNumberFormat="1" applyFont="1" applyBorder="1" applyAlignment="1">
      <alignment horizontal="right" vertical="center"/>
    </xf>
    <xf numFmtId="190" fontId="9" fillId="0" borderId="0" xfId="1" applyNumberFormat="1" applyFont="1" applyBorder="1" applyAlignment="1">
      <alignment vertical="center"/>
    </xf>
    <xf numFmtId="190" fontId="7" fillId="0" borderId="0" xfId="1" applyNumberFormat="1" applyFont="1" applyBorder="1" applyAlignment="1">
      <alignment vertical="center"/>
    </xf>
    <xf numFmtId="192" fontId="8" fillId="0" borderId="0" xfId="0" applyNumberFormat="1" applyFont="1" applyAlignment="1">
      <alignment horizontal="center" vertical="center"/>
    </xf>
    <xf numFmtId="192" fontId="7" fillId="0" borderId="0" xfId="0" quotePrefix="1" applyNumberFormat="1" applyFont="1" applyAlignment="1">
      <alignment horizontal="center" vertical="center"/>
    </xf>
    <xf numFmtId="192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textRotation="180"/>
    </xf>
    <xf numFmtId="190" fontId="2" fillId="0" borderId="0" xfId="1" applyNumberFormat="1" applyFont="1" applyBorder="1" applyAlignment="1">
      <alignment horizontal="left" vertical="center"/>
    </xf>
    <xf numFmtId="3" fontId="3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87" fontId="8" fillId="0" borderId="0" xfId="1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7CFCA-AF71-40AD-AF12-67D5B001C39A}">
  <sheetPr>
    <tabColor rgb="FF00EA6A"/>
  </sheetPr>
  <dimension ref="A1:AH209"/>
  <sheetViews>
    <sheetView showGridLines="0" tabSelected="1" view="pageBreakPreview" zoomScale="90" zoomScaleNormal="90" zoomScaleSheetLayoutView="90" zoomScalePageLayoutView="50" workbookViewId="0">
      <selection activeCell="G16" sqref="G16"/>
    </sheetView>
  </sheetViews>
  <sheetFormatPr defaultRowHeight="24" customHeight="1" x14ac:dyDescent="0.3"/>
  <cols>
    <col min="1" max="1" width="19.140625" style="36" customWidth="1"/>
    <col min="2" max="4" width="12.7109375" style="30" customWidth="1"/>
    <col min="5" max="5" width="0.85546875" style="36" customWidth="1"/>
    <col min="6" max="6" width="11.7109375" style="30" customWidth="1"/>
    <col min="7" max="8" width="11.7109375" style="36" customWidth="1"/>
    <col min="9" max="9" width="0.85546875" style="36" customWidth="1"/>
    <col min="10" max="10" width="11.7109375" style="30" customWidth="1"/>
    <col min="11" max="12" width="11.7109375" style="36" customWidth="1"/>
    <col min="13" max="13" width="1" style="36" customWidth="1"/>
    <col min="14" max="14" width="11.7109375" style="30" customWidth="1"/>
    <col min="15" max="16" width="11.7109375" style="36" customWidth="1"/>
    <col min="17" max="17" width="0.85546875" style="36" customWidth="1"/>
    <col min="18" max="18" width="11.7109375" style="30" customWidth="1"/>
    <col min="19" max="20" width="11.7109375" style="36" customWidth="1"/>
    <col min="21" max="21" width="1.7109375" style="35" customWidth="1"/>
    <col min="22" max="22" width="6.140625" style="30" bestFit="1" customWidth="1"/>
    <col min="23" max="23" width="17.140625" style="36" bestFit="1" customWidth="1"/>
    <col min="24" max="49" width="12.28515625" style="36" customWidth="1"/>
    <col min="50" max="16384" width="9.140625" style="36"/>
  </cols>
  <sheetData>
    <row r="1" spans="1:34" s="1" customFormat="1" ht="26.25" x14ac:dyDescent="0.4">
      <c r="B1" s="2"/>
      <c r="C1" s="2"/>
      <c r="D1" s="2"/>
      <c r="F1" s="2"/>
      <c r="J1" s="2"/>
      <c r="N1" s="2"/>
      <c r="R1" s="2"/>
      <c r="U1" s="3"/>
      <c r="V1" s="4">
        <v>38</v>
      </c>
    </row>
    <row r="2" spans="1:34" s="2" customFormat="1" ht="26.25" x14ac:dyDescent="0.4">
      <c r="A2" s="5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7"/>
      <c r="N2" s="8"/>
      <c r="O2" s="7"/>
      <c r="P2" s="7"/>
      <c r="Q2" s="7"/>
      <c r="R2" s="8"/>
      <c r="S2" s="7"/>
      <c r="T2" s="7"/>
      <c r="U2" s="3"/>
      <c r="V2" s="4"/>
    </row>
    <row r="3" spans="1:34" s="2" customFormat="1" ht="5.25" customHeight="1" x14ac:dyDescent="0.4">
      <c r="A3" s="6"/>
      <c r="B3" s="9"/>
      <c r="C3" s="9"/>
      <c r="D3" s="9"/>
      <c r="E3" s="6"/>
      <c r="F3" s="9"/>
      <c r="G3" s="9"/>
      <c r="H3" s="9"/>
      <c r="I3" s="6"/>
      <c r="J3" s="9"/>
      <c r="K3" s="9"/>
      <c r="L3" s="7"/>
      <c r="M3" s="7"/>
      <c r="N3" s="8"/>
      <c r="O3" s="7"/>
      <c r="P3" s="7"/>
      <c r="Q3" s="7"/>
      <c r="R3" s="8"/>
      <c r="S3" s="7"/>
      <c r="T3" s="7"/>
      <c r="U3" s="3"/>
      <c r="V3" s="4"/>
    </row>
    <row r="4" spans="1:34" s="15" customFormat="1" ht="24" customHeight="1" x14ac:dyDescent="0.35">
      <c r="A4" s="10" t="s">
        <v>1</v>
      </c>
      <c r="B4" s="11" t="s">
        <v>2</v>
      </c>
      <c r="C4" s="11"/>
      <c r="D4" s="11"/>
      <c r="E4" s="12"/>
      <c r="F4" s="13" t="s">
        <v>3</v>
      </c>
      <c r="G4" s="13"/>
      <c r="H4" s="13"/>
      <c r="I4" s="12"/>
      <c r="J4" s="13" t="s">
        <v>4</v>
      </c>
      <c r="K4" s="13"/>
      <c r="L4" s="13"/>
      <c r="M4" s="12"/>
      <c r="N4" s="13" t="s">
        <v>5</v>
      </c>
      <c r="O4" s="13"/>
      <c r="P4" s="13"/>
      <c r="Q4" s="12"/>
      <c r="R4" s="13" t="s">
        <v>6</v>
      </c>
      <c r="S4" s="13"/>
      <c r="T4" s="13"/>
      <c r="U4" s="14"/>
    </row>
    <row r="5" spans="1:34" s="15" customFormat="1" ht="24" customHeight="1" x14ac:dyDescent="0.35">
      <c r="A5" s="16"/>
      <c r="B5" s="17" t="s">
        <v>7</v>
      </c>
      <c r="C5" s="17" t="s">
        <v>8</v>
      </c>
      <c r="D5" s="17" t="s">
        <v>9</v>
      </c>
      <c r="E5" s="18"/>
      <c r="F5" s="19" t="s">
        <v>7</v>
      </c>
      <c r="G5" s="19" t="s">
        <v>8</v>
      </c>
      <c r="H5" s="19" t="s">
        <v>9</v>
      </c>
      <c r="I5" s="18"/>
      <c r="J5" s="19" t="s">
        <v>7</v>
      </c>
      <c r="K5" s="19" t="s">
        <v>8</v>
      </c>
      <c r="L5" s="19" t="s">
        <v>9</v>
      </c>
      <c r="M5" s="18"/>
      <c r="N5" s="19" t="s">
        <v>7</v>
      </c>
      <c r="O5" s="19" t="s">
        <v>8</v>
      </c>
      <c r="P5" s="19" t="s">
        <v>9</v>
      </c>
      <c r="Q5" s="18"/>
      <c r="R5" s="19" t="s">
        <v>7</v>
      </c>
      <c r="S5" s="19" t="s">
        <v>8</v>
      </c>
      <c r="T5" s="19" t="s">
        <v>9</v>
      </c>
      <c r="U5" s="14"/>
    </row>
    <row r="6" spans="1:34" s="15" customFormat="1" ht="21" x14ac:dyDescent="0.35">
      <c r="A6" s="20"/>
      <c r="B6" s="21" t="s">
        <v>10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14"/>
      <c r="V6" s="22"/>
    </row>
    <row r="7" spans="1:34" s="15" customFormat="1" ht="21" x14ac:dyDescent="0.5">
      <c r="A7" s="20" t="s">
        <v>11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3"/>
      <c r="V7" s="22"/>
    </row>
    <row r="8" spans="1:34" s="30" customFormat="1" ht="23.1" customHeight="1" x14ac:dyDescent="0.5">
      <c r="A8" s="24" t="s">
        <v>12</v>
      </c>
      <c r="B8" s="25">
        <f>SUM(C8:D8)</f>
        <v>39221052.019999996</v>
      </c>
      <c r="C8" s="25">
        <f>(G8+K8+O8+S8)/4</f>
        <v>21058124.77</v>
      </c>
      <c r="D8" s="25">
        <f>(H8+L8+P8+T8)/4</f>
        <v>18162927.25</v>
      </c>
      <c r="E8" s="26"/>
      <c r="F8" s="26">
        <v>38715602.259999998</v>
      </c>
      <c r="G8" s="26">
        <v>20816296.719999999</v>
      </c>
      <c r="H8" s="26">
        <v>17899305.539999999</v>
      </c>
      <c r="I8" s="26"/>
      <c r="J8" s="26">
        <v>39010914.649999999</v>
      </c>
      <c r="K8" s="26">
        <v>20939718.34</v>
      </c>
      <c r="L8" s="26">
        <v>18071196.309999999</v>
      </c>
      <c r="M8" s="26"/>
      <c r="N8" s="26">
        <v>39565990.960000001</v>
      </c>
      <c r="O8" s="26">
        <v>21202886.030000001</v>
      </c>
      <c r="P8" s="26">
        <v>18363104.940000001</v>
      </c>
      <c r="Q8" s="26"/>
      <c r="R8" s="27">
        <f>SUM(R9:R15)</f>
        <v>39591700.200000003</v>
      </c>
      <c r="S8" s="27">
        <f t="shared" ref="S8:T8" si="0">SUM(S9:S15)</f>
        <v>21273597.989999998</v>
      </c>
      <c r="T8" s="27">
        <f t="shared" si="0"/>
        <v>18318102.210000001</v>
      </c>
      <c r="U8" s="28"/>
      <c r="V8" s="29"/>
      <c r="X8" s="31"/>
      <c r="Y8" s="31"/>
      <c r="Z8" s="31"/>
    </row>
    <row r="9" spans="1:34" ht="23.1" customHeight="1" x14ac:dyDescent="0.3">
      <c r="A9" s="32" t="s">
        <v>13</v>
      </c>
      <c r="B9" s="33">
        <f t="shared" ref="B9:B15" si="1">SUM(C9:D9)</f>
        <v>904900.13250000007</v>
      </c>
      <c r="C9" s="33">
        <f t="shared" ref="C9:D15" si="2">(G9+K9+O9+S9)/4</f>
        <v>658352.82750000001</v>
      </c>
      <c r="D9" s="33">
        <f t="shared" si="2"/>
        <v>246547.30500000002</v>
      </c>
      <c r="E9" s="34"/>
      <c r="F9" s="34">
        <v>966446.46</v>
      </c>
      <c r="G9" s="34">
        <v>695680.68</v>
      </c>
      <c r="H9" s="34">
        <v>270765.78000000003</v>
      </c>
      <c r="I9" s="34"/>
      <c r="J9" s="34">
        <v>917470.45</v>
      </c>
      <c r="K9" s="34">
        <v>684449.94</v>
      </c>
      <c r="L9" s="34">
        <v>233020.5</v>
      </c>
      <c r="M9" s="34"/>
      <c r="N9" s="34">
        <v>859384.37</v>
      </c>
      <c r="O9" s="34">
        <v>618598.09</v>
      </c>
      <c r="P9" s="34">
        <v>240786.28</v>
      </c>
      <c r="Q9" s="34"/>
      <c r="R9" s="34">
        <v>876299.26</v>
      </c>
      <c r="S9" s="34">
        <v>634682.6</v>
      </c>
      <c r="T9" s="34">
        <v>241616.66</v>
      </c>
      <c r="V9" s="29"/>
      <c r="X9" s="37"/>
      <c r="Y9" s="37"/>
      <c r="Z9" s="37"/>
      <c r="AB9" s="30"/>
      <c r="AC9" s="30"/>
      <c r="AD9" s="30"/>
    </row>
    <row r="10" spans="1:34" ht="23.1" customHeight="1" x14ac:dyDescent="0.3">
      <c r="A10" s="32" t="s">
        <v>14</v>
      </c>
      <c r="B10" s="33">
        <f t="shared" si="1"/>
        <v>3755343.15</v>
      </c>
      <c r="C10" s="33">
        <f t="shared" si="2"/>
        <v>1778587.2625</v>
      </c>
      <c r="D10" s="33">
        <f t="shared" si="2"/>
        <v>1976755.8875</v>
      </c>
      <c r="E10" s="34"/>
      <c r="F10" s="34">
        <v>3706344.46</v>
      </c>
      <c r="G10" s="34">
        <v>1771255.12</v>
      </c>
      <c r="H10" s="34">
        <v>1935089.34</v>
      </c>
      <c r="I10" s="34"/>
      <c r="J10" s="34">
        <v>3787863.83</v>
      </c>
      <c r="K10" s="34">
        <v>1774622.13</v>
      </c>
      <c r="L10" s="34">
        <v>2013241.7</v>
      </c>
      <c r="M10" s="34"/>
      <c r="N10" s="34">
        <v>3749016.31</v>
      </c>
      <c r="O10" s="34">
        <v>1762650.25</v>
      </c>
      <c r="P10" s="34">
        <v>1986366.06</v>
      </c>
      <c r="Q10" s="34"/>
      <c r="R10" s="34">
        <v>3778148</v>
      </c>
      <c r="S10" s="34">
        <v>1805821.55</v>
      </c>
      <c r="T10" s="34">
        <v>1972326.45</v>
      </c>
      <c r="V10" s="29"/>
      <c r="X10" s="37"/>
      <c r="Y10" s="37"/>
      <c r="Z10" s="37"/>
      <c r="AB10" s="30"/>
      <c r="AC10" s="30"/>
      <c r="AD10" s="30"/>
    </row>
    <row r="11" spans="1:34" ht="23.1" customHeight="1" x14ac:dyDescent="0.3">
      <c r="A11" s="32" t="s">
        <v>15</v>
      </c>
      <c r="B11" s="33">
        <f t="shared" si="1"/>
        <v>15011307.102499999</v>
      </c>
      <c r="C11" s="33">
        <f t="shared" si="2"/>
        <v>8176967.4124999996</v>
      </c>
      <c r="D11" s="33">
        <f t="shared" si="2"/>
        <v>6834339.6899999995</v>
      </c>
      <c r="E11" s="34"/>
      <c r="F11" s="34">
        <v>15078935.050000001</v>
      </c>
      <c r="G11" s="34">
        <v>8220921.3499999996</v>
      </c>
      <c r="H11" s="34">
        <v>6858013.7000000002</v>
      </c>
      <c r="I11" s="34"/>
      <c r="J11" s="34">
        <v>14876446.68</v>
      </c>
      <c r="K11" s="34">
        <v>8098751.0199999996</v>
      </c>
      <c r="L11" s="34">
        <v>6777695.6600000001</v>
      </c>
      <c r="M11" s="34"/>
      <c r="N11" s="34">
        <v>14965941.460000001</v>
      </c>
      <c r="O11" s="34">
        <v>8140407.7800000003</v>
      </c>
      <c r="P11" s="34">
        <v>6825533.6799999997</v>
      </c>
      <c r="Q11" s="34"/>
      <c r="R11" s="34">
        <v>15123905.220000001</v>
      </c>
      <c r="S11" s="34">
        <v>8247789.5</v>
      </c>
      <c r="T11" s="34">
        <v>6876115.7199999997</v>
      </c>
      <c r="V11" s="29"/>
      <c r="X11" s="37"/>
      <c r="Y11" s="37"/>
      <c r="Z11" s="37"/>
      <c r="AB11" s="30"/>
      <c r="AC11" s="30"/>
      <c r="AD11" s="30"/>
      <c r="AF11" s="38"/>
      <c r="AG11" s="38"/>
      <c r="AH11" s="38"/>
    </row>
    <row r="12" spans="1:34" ht="23.1" customHeight="1" x14ac:dyDescent="0.3">
      <c r="A12" s="32" t="s">
        <v>16</v>
      </c>
      <c r="B12" s="33">
        <f t="shared" si="1"/>
        <v>13373246.35</v>
      </c>
      <c r="C12" s="33">
        <f t="shared" si="2"/>
        <v>8005318.2599999998</v>
      </c>
      <c r="D12" s="33">
        <f t="shared" si="2"/>
        <v>5367928.09</v>
      </c>
      <c r="E12" s="34"/>
      <c r="F12" s="34">
        <v>13142999.859999999</v>
      </c>
      <c r="G12" s="34">
        <v>7820597.1900000004</v>
      </c>
      <c r="H12" s="34">
        <v>5322402.67</v>
      </c>
      <c r="I12" s="34"/>
      <c r="J12" s="34">
        <v>13364582.48</v>
      </c>
      <c r="K12" s="34">
        <v>7980861.2300000004</v>
      </c>
      <c r="L12" s="34">
        <v>5383721.25</v>
      </c>
      <c r="M12" s="34"/>
      <c r="N12" s="34">
        <v>13512162.310000001</v>
      </c>
      <c r="O12" s="34">
        <v>8145136.9000000004</v>
      </c>
      <c r="P12" s="34">
        <v>5367025.42</v>
      </c>
      <c r="Q12" s="34"/>
      <c r="R12" s="34">
        <v>13473240.74</v>
      </c>
      <c r="S12" s="34">
        <v>8074677.7199999997</v>
      </c>
      <c r="T12" s="34">
        <v>5398563.0199999996</v>
      </c>
      <c r="V12" s="29"/>
      <c r="X12" s="37"/>
      <c r="Y12" s="37"/>
      <c r="Z12" s="37"/>
      <c r="AB12" s="30"/>
      <c r="AC12" s="30"/>
      <c r="AD12" s="30"/>
    </row>
    <row r="13" spans="1:34" ht="23.1" customHeight="1" x14ac:dyDescent="0.3">
      <c r="A13" s="32" t="s">
        <v>17</v>
      </c>
      <c r="B13" s="33">
        <f t="shared" si="1"/>
        <v>6131285.1974999998</v>
      </c>
      <c r="C13" s="33">
        <f t="shared" si="2"/>
        <v>2401946.0949999997</v>
      </c>
      <c r="D13" s="33">
        <f t="shared" si="2"/>
        <v>3729339.1025</v>
      </c>
      <c r="E13" s="34"/>
      <c r="F13" s="34">
        <v>5773526.3099999996</v>
      </c>
      <c r="G13" s="34">
        <v>2266777.63</v>
      </c>
      <c r="H13" s="34">
        <v>3506748.68</v>
      </c>
      <c r="I13" s="34"/>
      <c r="J13" s="34">
        <v>6026321.5800000001</v>
      </c>
      <c r="K13" s="34">
        <v>2370166.92</v>
      </c>
      <c r="L13" s="34">
        <v>3656154.66</v>
      </c>
      <c r="M13" s="34"/>
      <c r="N13" s="34">
        <v>6434384.4100000001</v>
      </c>
      <c r="O13" s="34">
        <v>2502191.59</v>
      </c>
      <c r="P13" s="34">
        <v>3932192.82</v>
      </c>
      <c r="Q13" s="34"/>
      <c r="R13" s="34">
        <v>6290908.4900000002</v>
      </c>
      <c r="S13" s="34">
        <v>2468648.2400000002</v>
      </c>
      <c r="T13" s="34">
        <v>3822260.25</v>
      </c>
      <c r="X13" s="37"/>
      <c r="Y13" s="39"/>
      <c r="Z13" s="39"/>
      <c r="AB13" s="30"/>
      <c r="AC13" s="30"/>
      <c r="AD13" s="30"/>
      <c r="AF13" s="38"/>
      <c r="AG13" s="38"/>
      <c r="AH13" s="38"/>
    </row>
    <row r="14" spans="1:34" ht="23.1" customHeight="1" x14ac:dyDescent="0.3">
      <c r="A14" s="32" t="s">
        <v>18</v>
      </c>
      <c r="B14" s="33"/>
      <c r="C14" s="33"/>
      <c r="D14" s="33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V14" s="29"/>
      <c r="X14" s="37"/>
      <c r="Y14" s="37"/>
      <c r="Z14" s="37"/>
      <c r="AB14" s="30"/>
      <c r="AC14" s="30"/>
      <c r="AD14" s="30"/>
    </row>
    <row r="15" spans="1:34" ht="23.1" customHeight="1" x14ac:dyDescent="0.3">
      <c r="A15" s="40" t="s">
        <v>19</v>
      </c>
      <c r="B15" s="41">
        <f t="shared" si="1"/>
        <v>44970.087499999994</v>
      </c>
      <c r="C15" s="41">
        <f t="shared" si="2"/>
        <v>36952.909999999996</v>
      </c>
      <c r="D15" s="41">
        <f t="shared" si="2"/>
        <v>8017.1774999999998</v>
      </c>
      <c r="E15" s="41"/>
      <c r="F15" s="41">
        <v>47350.13</v>
      </c>
      <c r="G15" s="41">
        <v>41064.75</v>
      </c>
      <c r="H15" s="41">
        <v>6285.38</v>
      </c>
      <c r="I15" s="41"/>
      <c r="J15" s="41">
        <v>38229.64</v>
      </c>
      <c r="K15" s="41">
        <v>30867.09</v>
      </c>
      <c r="L15" s="41">
        <v>7362.54</v>
      </c>
      <c r="M15" s="41"/>
      <c r="N15" s="41">
        <v>45102.1</v>
      </c>
      <c r="O15" s="41">
        <v>33901.42</v>
      </c>
      <c r="P15" s="41">
        <v>11200.68</v>
      </c>
      <c r="Q15" s="41"/>
      <c r="R15" s="41">
        <v>49198.49</v>
      </c>
      <c r="S15" s="41">
        <v>41978.38</v>
      </c>
      <c r="T15" s="41">
        <v>7220.11</v>
      </c>
      <c r="V15" s="29"/>
      <c r="X15" s="37"/>
      <c r="Y15" s="37"/>
      <c r="Z15" s="37"/>
      <c r="AB15" s="30"/>
      <c r="AC15" s="30"/>
      <c r="AD15" s="30"/>
    </row>
    <row r="16" spans="1:34" s="45" customFormat="1" ht="23.1" customHeight="1" x14ac:dyDescent="0.35">
      <c r="A16" s="42" t="s">
        <v>20</v>
      </c>
      <c r="B16" s="43"/>
      <c r="C16" s="43"/>
      <c r="D16" s="43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14"/>
      <c r="V16" s="15"/>
    </row>
    <row r="17" spans="1:22" s="30" customFormat="1" ht="23.1" customHeight="1" x14ac:dyDescent="0.3">
      <c r="A17" s="24" t="s">
        <v>12</v>
      </c>
      <c r="B17" s="26">
        <f>SUM(C17:D17)</f>
        <v>9351415.254999999</v>
      </c>
      <c r="C17" s="25">
        <f>(G17+K17+O17+S17)/4</f>
        <v>5109580.5175000001</v>
      </c>
      <c r="D17" s="25">
        <f>(H17+L17+P17+T17)/4</f>
        <v>4241834.7374999998</v>
      </c>
      <c r="E17" s="26"/>
      <c r="F17" s="26">
        <v>8991270.2300000004</v>
      </c>
      <c r="G17" s="26">
        <v>4969323.21</v>
      </c>
      <c r="H17" s="26">
        <v>4021947.02</v>
      </c>
      <c r="I17" s="26"/>
      <c r="J17" s="26">
        <v>9260118.7799999993</v>
      </c>
      <c r="K17" s="26">
        <v>5052880.46</v>
      </c>
      <c r="L17" s="26">
        <v>4207238.33</v>
      </c>
      <c r="M17" s="26"/>
      <c r="N17" s="26">
        <v>9684439.2200000007</v>
      </c>
      <c r="O17" s="26">
        <v>5242352.28</v>
      </c>
      <c r="P17" s="26">
        <v>4442086.93</v>
      </c>
      <c r="Q17" s="26"/>
      <c r="R17" s="27">
        <f>SUM(R18:R24)</f>
        <v>9469832.790000001</v>
      </c>
      <c r="S17" s="27">
        <f t="shared" ref="S17:T17" si="3">SUM(S18:S24)</f>
        <v>5173766.1199999992</v>
      </c>
      <c r="T17" s="27">
        <f t="shared" si="3"/>
        <v>4296066.67</v>
      </c>
      <c r="U17" s="35"/>
    </row>
    <row r="18" spans="1:22" ht="23.1" customHeight="1" x14ac:dyDescent="0.3">
      <c r="A18" s="32" t="s">
        <v>13</v>
      </c>
      <c r="B18" s="34">
        <f t="shared" ref="B18:B24" si="4">SUM(C18:D18)</f>
        <v>109347.69500000001</v>
      </c>
      <c r="C18" s="33">
        <f>(G18+K18+O18+S18)/4</f>
        <v>86801.457500000004</v>
      </c>
      <c r="D18" s="33">
        <f t="shared" ref="D18:D24" si="5">(H18+L18+P18+T18)/4</f>
        <v>22546.237499999999</v>
      </c>
      <c r="E18" s="34"/>
      <c r="F18" s="34">
        <v>135797.63</v>
      </c>
      <c r="G18" s="34">
        <v>109718.57</v>
      </c>
      <c r="H18" s="34">
        <v>26079.06</v>
      </c>
      <c r="I18" s="34"/>
      <c r="J18" s="34">
        <v>118651.45</v>
      </c>
      <c r="K18" s="34">
        <v>95626.25</v>
      </c>
      <c r="L18" s="34">
        <v>23025.200000000001</v>
      </c>
      <c r="M18" s="34"/>
      <c r="N18" s="34">
        <v>87373.74</v>
      </c>
      <c r="O18" s="34">
        <v>66476.95</v>
      </c>
      <c r="P18" s="34">
        <v>20896.8</v>
      </c>
      <c r="Q18" s="34"/>
      <c r="R18" s="34">
        <v>95567.95</v>
      </c>
      <c r="S18" s="34">
        <v>75384.06</v>
      </c>
      <c r="T18" s="34">
        <v>20183.89</v>
      </c>
    </row>
    <row r="19" spans="1:22" ht="23.1" customHeight="1" x14ac:dyDescent="0.3">
      <c r="A19" s="32" t="s">
        <v>14</v>
      </c>
      <c r="B19" s="34">
        <f t="shared" si="4"/>
        <v>941236.06750000012</v>
      </c>
      <c r="C19" s="33">
        <f t="shared" ref="C19:C24" si="6">(G19+K19+O19+S19)/4</f>
        <v>431482.38750000001</v>
      </c>
      <c r="D19" s="33">
        <f t="shared" si="5"/>
        <v>509753.68000000005</v>
      </c>
      <c r="E19" s="34"/>
      <c r="F19" s="34">
        <v>933640.33</v>
      </c>
      <c r="G19" s="34">
        <v>435160.86</v>
      </c>
      <c r="H19" s="34">
        <v>498479.47</v>
      </c>
      <c r="I19" s="34"/>
      <c r="J19" s="34">
        <v>955427.58</v>
      </c>
      <c r="K19" s="34">
        <v>441949</v>
      </c>
      <c r="L19" s="34">
        <v>513478.58</v>
      </c>
      <c r="M19" s="34"/>
      <c r="N19" s="34">
        <v>932882.08</v>
      </c>
      <c r="O19" s="34">
        <v>423867.45</v>
      </c>
      <c r="P19" s="34">
        <v>509014.63</v>
      </c>
      <c r="Q19" s="34"/>
      <c r="R19" s="34">
        <v>942994.28</v>
      </c>
      <c r="S19" s="34">
        <v>424952.24</v>
      </c>
      <c r="T19" s="34">
        <v>518042.04</v>
      </c>
    </row>
    <row r="20" spans="1:22" ht="23.1" customHeight="1" x14ac:dyDescent="0.3">
      <c r="A20" s="32" t="s">
        <v>15</v>
      </c>
      <c r="B20" s="34">
        <f t="shared" si="4"/>
        <v>1894753.655</v>
      </c>
      <c r="C20" s="33">
        <f t="shared" si="6"/>
        <v>1137020.5075000001</v>
      </c>
      <c r="D20" s="33">
        <f t="shared" si="5"/>
        <v>757733.14749999996</v>
      </c>
      <c r="E20" s="34"/>
      <c r="F20" s="34">
        <v>2111482.29</v>
      </c>
      <c r="G20" s="34">
        <v>1302094.26</v>
      </c>
      <c r="H20" s="34">
        <v>809388.03</v>
      </c>
      <c r="I20" s="34"/>
      <c r="J20" s="34">
        <v>1919462.07</v>
      </c>
      <c r="K20" s="34">
        <v>1147821.43</v>
      </c>
      <c r="L20" s="34">
        <v>771640.65</v>
      </c>
      <c r="M20" s="34"/>
      <c r="N20" s="34">
        <v>1799152.63</v>
      </c>
      <c r="O20" s="34">
        <v>1075879.92</v>
      </c>
      <c r="P20" s="34">
        <v>723272.71</v>
      </c>
      <c r="Q20" s="34"/>
      <c r="R20" s="34">
        <v>1748917.62</v>
      </c>
      <c r="S20" s="34">
        <v>1022286.42</v>
      </c>
      <c r="T20" s="34">
        <v>726631.2</v>
      </c>
    </row>
    <row r="21" spans="1:22" ht="23.1" customHeight="1" x14ac:dyDescent="0.3">
      <c r="A21" s="32" t="s">
        <v>16</v>
      </c>
      <c r="B21" s="34">
        <f t="shared" si="4"/>
        <v>4121876.1875</v>
      </c>
      <c r="C21" s="33">
        <f t="shared" si="6"/>
        <v>2545762.16</v>
      </c>
      <c r="D21" s="33">
        <f>(H21+L21+P21+T21)/4</f>
        <v>1576114.0275000001</v>
      </c>
      <c r="E21" s="34"/>
      <c r="F21" s="34">
        <v>3815973.75</v>
      </c>
      <c r="G21" s="34">
        <v>2312120.0499999998</v>
      </c>
      <c r="H21" s="34">
        <v>1503853.7</v>
      </c>
      <c r="I21" s="34"/>
      <c r="J21" s="34">
        <v>4102008.02</v>
      </c>
      <c r="K21" s="34">
        <v>2534091.42</v>
      </c>
      <c r="L21" s="34">
        <v>1567916.59</v>
      </c>
      <c r="M21" s="34"/>
      <c r="N21" s="34">
        <v>4334242.71</v>
      </c>
      <c r="O21" s="34">
        <v>2682493.88</v>
      </c>
      <c r="P21" s="34">
        <v>1651748.83</v>
      </c>
      <c r="Q21" s="34"/>
      <c r="R21" s="34">
        <v>4235280.28</v>
      </c>
      <c r="S21" s="34">
        <v>2654343.29</v>
      </c>
      <c r="T21" s="34">
        <v>1580936.99</v>
      </c>
    </row>
    <row r="22" spans="1:22" ht="23.1" customHeight="1" x14ac:dyDescent="0.3">
      <c r="A22" s="32" t="s">
        <v>17</v>
      </c>
      <c r="B22" s="34">
        <f t="shared" si="4"/>
        <v>2250390.4750000001</v>
      </c>
      <c r="C22" s="33">
        <f t="shared" si="6"/>
        <v>879039.97750000004</v>
      </c>
      <c r="D22" s="33">
        <f t="shared" si="5"/>
        <v>1371350.4975000001</v>
      </c>
      <c r="E22" s="34"/>
      <c r="F22" s="34">
        <v>1954166.17</v>
      </c>
      <c r="G22" s="34">
        <v>774305</v>
      </c>
      <c r="H22" s="34">
        <v>1179861.18</v>
      </c>
      <c r="I22" s="34"/>
      <c r="J22" s="34">
        <v>2135848.41</v>
      </c>
      <c r="K22" s="34">
        <v>807248.98</v>
      </c>
      <c r="L22" s="34">
        <v>1328599.43</v>
      </c>
      <c r="M22" s="34"/>
      <c r="N22" s="34">
        <v>2494085.58</v>
      </c>
      <c r="O22" s="34">
        <v>962221.41</v>
      </c>
      <c r="P22" s="34">
        <v>1531864.17</v>
      </c>
      <c r="Q22" s="34"/>
      <c r="R22" s="34">
        <v>2417461.73</v>
      </c>
      <c r="S22" s="34">
        <v>972384.52</v>
      </c>
      <c r="T22" s="34">
        <v>1445077.21</v>
      </c>
    </row>
    <row r="23" spans="1:22" ht="23.1" customHeight="1" x14ac:dyDescent="0.3">
      <c r="A23" s="32" t="s">
        <v>18</v>
      </c>
      <c r="B23" s="34"/>
      <c r="C23" s="33"/>
      <c r="D23" s="33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</row>
    <row r="24" spans="1:22" ht="23.1" customHeight="1" x14ac:dyDescent="0.3">
      <c r="A24" s="40" t="s">
        <v>19</v>
      </c>
      <c r="B24" s="41">
        <f t="shared" si="4"/>
        <v>33811.179999999993</v>
      </c>
      <c r="C24" s="41">
        <f t="shared" si="6"/>
        <v>29474.027499999997</v>
      </c>
      <c r="D24" s="41">
        <f t="shared" si="5"/>
        <v>4337.1525000000001</v>
      </c>
      <c r="E24" s="41"/>
      <c r="F24" s="41">
        <v>40210.06</v>
      </c>
      <c r="G24" s="41">
        <v>35924.47</v>
      </c>
      <c r="H24" s="41">
        <v>4285.59</v>
      </c>
      <c r="I24" s="41"/>
      <c r="J24" s="41">
        <v>28721.25</v>
      </c>
      <c r="K24" s="41">
        <v>26143.37</v>
      </c>
      <c r="L24" s="41">
        <v>2577.88</v>
      </c>
      <c r="M24" s="41"/>
      <c r="N24" s="41">
        <v>36702.480000000003</v>
      </c>
      <c r="O24" s="41">
        <v>31412.68</v>
      </c>
      <c r="P24" s="41">
        <v>5289.8</v>
      </c>
      <c r="Q24" s="41"/>
      <c r="R24" s="41">
        <v>29610.93</v>
      </c>
      <c r="S24" s="41">
        <v>24415.59</v>
      </c>
      <c r="T24" s="41">
        <v>5195.34</v>
      </c>
    </row>
    <row r="25" spans="1:22" s="45" customFormat="1" ht="23.1" customHeight="1" x14ac:dyDescent="0.35">
      <c r="A25" s="20" t="s">
        <v>21</v>
      </c>
      <c r="B25" s="43"/>
      <c r="C25" s="43"/>
      <c r="D25" s="43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14"/>
      <c r="V25" s="15"/>
    </row>
    <row r="26" spans="1:22" s="30" customFormat="1" ht="23.1" customHeight="1" x14ac:dyDescent="0.3">
      <c r="A26" s="24" t="s">
        <v>12</v>
      </c>
      <c r="B26" s="27">
        <f>SUM(C26:D26)</f>
        <v>223629.3175</v>
      </c>
      <c r="C26" s="25">
        <f t="shared" ref="C26:D33" si="7">(G26+K26+O26+S26)/4</f>
        <v>120686.2825</v>
      </c>
      <c r="D26" s="25">
        <f t="shared" si="7"/>
        <v>102943.035</v>
      </c>
      <c r="E26" s="27"/>
      <c r="F26" s="27">
        <v>220250.27</v>
      </c>
      <c r="G26" s="27">
        <v>119847.13</v>
      </c>
      <c r="H26" s="27">
        <v>100403.14</v>
      </c>
      <c r="I26" s="27"/>
      <c r="J26" s="27">
        <v>216810</v>
      </c>
      <c r="K26" s="27">
        <v>115642</v>
      </c>
      <c r="L26" s="27">
        <v>101168</v>
      </c>
      <c r="M26" s="27"/>
      <c r="N26" s="27">
        <v>233225</v>
      </c>
      <c r="O26" s="27">
        <v>127045</v>
      </c>
      <c r="P26" s="27">
        <v>106180</v>
      </c>
      <c r="Q26" s="27"/>
      <c r="R26" s="27">
        <f>SUM(R27:R33)</f>
        <v>224232</v>
      </c>
      <c r="S26" s="27">
        <f t="shared" ref="S26:T26" si="8">SUM(S27:S33)</f>
        <v>120211</v>
      </c>
      <c r="T26" s="27">
        <f t="shared" si="8"/>
        <v>104021</v>
      </c>
      <c r="U26" s="35"/>
    </row>
    <row r="27" spans="1:22" ht="23.1" customHeight="1" x14ac:dyDescent="0.3">
      <c r="A27" s="32" t="s">
        <v>13</v>
      </c>
      <c r="B27" s="47">
        <f t="shared" ref="B27:B33" si="9">SUM(C27:D27)</f>
        <v>2447.8850000000002</v>
      </c>
      <c r="C27" s="33">
        <f t="shared" si="7"/>
        <v>2015.9075</v>
      </c>
      <c r="D27" s="33">
        <f t="shared" si="7"/>
        <v>431.97750000000002</v>
      </c>
      <c r="E27" s="47"/>
      <c r="F27" s="47">
        <v>2828.54</v>
      </c>
      <c r="G27" s="47">
        <v>2436.63</v>
      </c>
      <c r="H27" s="47">
        <v>391.91</v>
      </c>
      <c r="I27" s="47"/>
      <c r="J27" s="47">
        <v>1961</v>
      </c>
      <c r="K27" s="47">
        <v>1656</v>
      </c>
      <c r="L27" s="47">
        <v>305</v>
      </c>
      <c r="M27" s="47"/>
      <c r="N27" s="47">
        <v>1775</v>
      </c>
      <c r="O27" s="47">
        <v>1775</v>
      </c>
      <c r="P27" s="47">
        <v>0</v>
      </c>
      <c r="Q27" s="47"/>
      <c r="R27" s="47">
        <v>3227</v>
      </c>
      <c r="S27" s="47">
        <v>2196</v>
      </c>
      <c r="T27" s="47">
        <v>1031</v>
      </c>
    </row>
    <row r="28" spans="1:22" ht="23.1" customHeight="1" x14ac:dyDescent="0.3">
      <c r="A28" s="32" t="s">
        <v>14</v>
      </c>
      <c r="B28" s="47">
        <f t="shared" si="9"/>
        <v>28636.872499999998</v>
      </c>
      <c r="C28" s="33">
        <f t="shared" si="7"/>
        <v>12863.85</v>
      </c>
      <c r="D28" s="33">
        <f t="shared" si="7"/>
        <v>15773.022499999999</v>
      </c>
      <c r="E28" s="47"/>
      <c r="F28" s="47">
        <v>28375.49</v>
      </c>
      <c r="G28" s="47">
        <v>11543.4</v>
      </c>
      <c r="H28" s="47">
        <v>16832.09</v>
      </c>
      <c r="I28" s="47"/>
      <c r="J28" s="47">
        <v>28908</v>
      </c>
      <c r="K28" s="47">
        <v>12652</v>
      </c>
      <c r="L28" s="47">
        <v>16256</v>
      </c>
      <c r="M28" s="47"/>
      <c r="N28" s="47">
        <v>28333</v>
      </c>
      <c r="O28" s="47">
        <v>13136</v>
      </c>
      <c r="P28" s="47">
        <v>15197</v>
      </c>
      <c r="Q28" s="47"/>
      <c r="R28" s="47">
        <v>28931</v>
      </c>
      <c r="S28" s="47">
        <v>14124</v>
      </c>
      <c r="T28" s="47">
        <v>14807</v>
      </c>
    </row>
    <row r="29" spans="1:22" ht="23.1" customHeight="1" x14ac:dyDescent="0.3">
      <c r="A29" s="32" t="s">
        <v>15</v>
      </c>
      <c r="B29" s="47">
        <f t="shared" si="9"/>
        <v>45732.66</v>
      </c>
      <c r="C29" s="33">
        <f t="shared" si="7"/>
        <v>28540.645</v>
      </c>
      <c r="D29" s="33">
        <f t="shared" si="7"/>
        <v>17192.014999999999</v>
      </c>
      <c r="E29" s="47"/>
      <c r="F29" s="47">
        <v>47535.64</v>
      </c>
      <c r="G29" s="47">
        <v>31901.58</v>
      </c>
      <c r="H29" s="47">
        <v>15634.06</v>
      </c>
      <c r="I29" s="47"/>
      <c r="J29" s="47">
        <v>46274</v>
      </c>
      <c r="K29" s="47">
        <v>28220</v>
      </c>
      <c r="L29" s="47">
        <v>18054</v>
      </c>
      <c r="M29" s="47"/>
      <c r="N29" s="47">
        <v>51653</v>
      </c>
      <c r="O29" s="47">
        <v>31437</v>
      </c>
      <c r="P29" s="47">
        <v>20216</v>
      </c>
      <c r="Q29" s="47"/>
      <c r="R29" s="47">
        <v>37468</v>
      </c>
      <c r="S29" s="47">
        <v>22604</v>
      </c>
      <c r="T29" s="47">
        <v>14864</v>
      </c>
    </row>
    <row r="30" spans="1:22" ht="23.1" customHeight="1" x14ac:dyDescent="0.3">
      <c r="A30" s="32" t="s">
        <v>16</v>
      </c>
      <c r="B30" s="47">
        <f t="shared" si="9"/>
        <v>91644.049999999988</v>
      </c>
      <c r="C30" s="33">
        <f t="shared" si="7"/>
        <v>53501.787499999999</v>
      </c>
      <c r="D30" s="33">
        <f t="shared" si="7"/>
        <v>38142.262499999997</v>
      </c>
      <c r="E30" s="47"/>
      <c r="F30" s="47">
        <v>92623.21</v>
      </c>
      <c r="G30" s="47">
        <v>52227.15</v>
      </c>
      <c r="H30" s="47">
        <v>40396.050000000003</v>
      </c>
      <c r="I30" s="47"/>
      <c r="J30" s="47">
        <v>87395</v>
      </c>
      <c r="K30" s="47">
        <v>48520</v>
      </c>
      <c r="L30" s="47">
        <v>38875</v>
      </c>
      <c r="M30" s="47"/>
      <c r="N30" s="47">
        <v>94851</v>
      </c>
      <c r="O30" s="47">
        <v>58296</v>
      </c>
      <c r="P30" s="47">
        <v>36555</v>
      </c>
      <c r="Q30" s="47"/>
      <c r="R30" s="47">
        <v>91707</v>
      </c>
      <c r="S30" s="47">
        <v>54964</v>
      </c>
      <c r="T30" s="47">
        <v>36743</v>
      </c>
    </row>
    <row r="31" spans="1:22" ht="23.1" customHeight="1" x14ac:dyDescent="0.3">
      <c r="A31" s="32" t="s">
        <v>17</v>
      </c>
      <c r="B31" s="47">
        <f t="shared" si="9"/>
        <v>55167.85</v>
      </c>
      <c r="C31" s="33">
        <f t="shared" si="7"/>
        <v>23764.092499999999</v>
      </c>
      <c r="D31" s="33">
        <f t="shared" si="7"/>
        <v>31403.7575</v>
      </c>
      <c r="E31" s="47"/>
      <c r="F31" s="47">
        <v>48887.4</v>
      </c>
      <c r="G31" s="47">
        <v>21738.37</v>
      </c>
      <c r="H31" s="47">
        <v>27149.03</v>
      </c>
      <c r="I31" s="47"/>
      <c r="J31" s="47">
        <v>52272</v>
      </c>
      <c r="K31" s="47">
        <v>24594</v>
      </c>
      <c r="L31" s="47">
        <v>27678</v>
      </c>
      <c r="M31" s="47"/>
      <c r="N31" s="47">
        <v>56613</v>
      </c>
      <c r="O31" s="47">
        <v>22401</v>
      </c>
      <c r="P31" s="47">
        <v>34212</v>
      </c>
      <c r="Q31" s="47"/>
      <c r="R31" s="47">
        <v>62899</v>
      </c>
      <c r="S31" s="47">
        <v>26323</v>
      </c>
      <c r="T31" s="47">
        <v>36576</v>
      </c>
    </row>
    <row r="32" spans="1:22" ht="23.1" customHeight="1" x14ac:dyDescent="0.3">
      <c r="A32" s="32" t="s">
        <v>18</v>
      </c>
      <c r="B32" s="47"/>
      <c r="C32" s="33"/>
      <c r="D32" s="33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</row>
    <row r="33" spans="1:30" ht="23.1" customHeight="1" x14ac:dyDescent="0.5">
      <c r="A33" s="40" t="s">
        <v>19</v>
      </c>
      <c r="B33" s="48">
        <f t="shared" si="9"/>
        <v>0</v>
      </c>
      <c r="C33" s="41">
        <f t="shared" si="7"/>
        <v>0</v>
      </c>
      <c r="D33" s="41">
        <f>(H33+L33+P33+T33)/4</f>
        <v>0</v>
      </c>
      <c r="E33" s="48"/>
      <c r="F33" s="48">
        <v>0</v>
      </c>
      <c r="G33" s="48">
        <v>0</v>
      </c>
      <c r="H33" s="48">
        <v>0</v>
      </c>
      <c r="I33" s="48"/>
      <c r="J33" s="48">
        <v>0</v>
      </c>
      <c r="K33" s="48">
        <v>0</v>
      </c>
      <c r="L33" s="48">
        <v>0</v>
      </c>
      <c r="M33" s="48"/>
      <c r="N33" s="48">
        <v>0</v>
      </c>
      <c r="O33" s="48">
        <v>0</v>
      </c>
      <c r="P33" s="48">
        <v>0</v>
      </c>
      <c r="Q33" s="48"/>
      <c r="R33" s="48">
        <v>0</v>
      </c>
      <c r="S33" s="48">
        <v>0</v>
      </c>
      <c r="T33" s="48">
        <v>0</v>
      </c>
      <c r="U33" s="28"/>
    </row>
    <row r="34" spans="1:30" s="1" customFormat="1" ht="12.75" customHeight="1" x14ac:dyDescent="0.5">
      <c r="A34" s="49"/>
      <c r="B34" s="50"/>
      <c r="C34" s="50"/>
      <c r="D34" s="50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2"/>
      <c r="V34" s="2"/>
    </row>
    <row r="35" spans="1:30" s="2" customFormat="1" ht="24" customHeight="1" x14ac:dyDescent="0.5">
      <c r="A35" s="53" t="s">
        <v>22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2"/>
    </row>
    <row r="36" spans="1:30" s="2" customFormat="1" ht="5.25" customHeight="1" x14ac:dyDescent="0.5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2"/>
    </row>
    <row r="37" spans="1:30" s="15" customFormat="1" ht="21" x14ac:dyDescent="0.5">
      <c r="A37" s="55" t="s">
        <v>1</v>
      </c>
      <c r="B37" s="56" t="s">
        <v>2</v>
      </c>
      <c r="C37" s="56"/>
      <c r="D37" s="56"/>
      <c r="E37" s="57"/>
      <c r="F37" s="58" t="s">
        <v>3</v>
      </c>
      <c r="G37" s="58"/>
      <c r="H37" s="58"/>
      <c r="I37" s="57"/>
      <c r="J37" s="58" t="s">
        <v>4</v>
      </c>
      <c r="K37" s="58"/>
      <c r="L37" s="58"/>
      <c r="M37" s="57"/>
      <c r="N37" s="58" t="s">
        <v>5</v>
      </c>
      <c r="O37" s="58"/>
      <c r="P37" s="58"/>
      <c r="Q37" s="57"/>
      <c r="R37" s="58" t="s">
        <v>6</v>
      </c>
      <c r="S37" s="58"/>
      <c r="T37" s="58"/>
      <c r="U37" s="23"/>
    </row>
    <row r="38" spans="1:30" s="15" customFormat="1" ht="21" x14ac:dyDescent="0.5">
      <c r="A38" s="59"/>
      <c r="B38" s="60" t="s">
        <v>7</v>
      </c>
      <c r="C38" s="60" t="s">
        <v>8</v>
      </c>
      <c r="D38" s="60" t="s">
        <v>9</v>
      </c>
      <c r="E38" s="61"/>
      <c r="F38" s="62" t="s">
        <v>7</v>
      </c>
      <c r="G38" s="62" t="s">
        <v>8</v>
      </c>
      <c r="H38" s="62" t="s">
        <v>9</v>
      </c>
      <c r="I38" s="61"/>
      <c r="J38" s="62" t="s">
        <v>7</v>
      </c>
      <c r="K38" s="62" t="s">
        <v>8</v>
      </c>
      <c r="L38" s="62" t="s">
        <v>9</v>
      </c>
      <c r="M38" s="61"/>
      <c r="N38" s="62" t="s">
        <v>7</v>
      </c>
      <c r="O38" s="62" t="s">
        <v>8</v>
      </c>
      <c r="P38" s="62" t="s">
        <v>9</v>
      </c>
      <c r="Q38" s="61"/>
      <c r="R38" s="62" t="s">
        <v>7</v>
      </c>
      <c r="S38" s="62" t="s">
        <v>8</v>
      </c>
      <c r="T38" s="62" t="s">
        <v>9</v>
      </c>
      <c r="U38" s="23"/>
    </row>
    <row r="39" spans="1:30" s="45" customFormat="1" ht="21" x14ac:dyDescent="0.5">
      <c r="A39" s="63"/>
      <c r="B39" s="64" t="s">
        <v>23</v>
      </c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23"/>
      <c r="V39" s="15"/>
    </row>
    <row r="40" spans="1:30" s="45" customFormat="1" ht="21" x14ac:dyDescent="0.5">
      <c r="A40" s="15" t="s">
        <v>11</v>
      </c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23"/>
      <c r="V40" s="15"/>
    </row>
    <row r="41" spans="1:30" s="30" customFormat="1" ht="21.95" customHeight="1" x14ac:dyDescent="0.3">
      <c r="A41" s="30" t="s">
        <v>12</v>
      </c>
      <c r="B41" s="66">
        <f>SUM(B42:B48)</f>
        <v>100.00000000000001</v>
      </c>
      <c r="C41" s="66">
        <f t="shared" ref="C41:P41" si="10">SUM(C42:C48)</f>
        <v>99.99999998812811</v>
      </c>
      <c r="D41" s="66">
        <f t="shared" si="10"/>
        <v>99.955859675647829</v>
      </c>
      <c r="E41" s="66"/>
      <c r="F41" s="66">
        <f t="shared" si="10"/>
        <v>100</v>
      </c>
      <c r="G41" s="66">
        <f t="shared" si="10"/>
        <v>100.00000000000001</v>
      </c>
      <c r="H41" s="66">
        <f t="shared" si="10"/>
        <v>100</v>
      </c>
      <c r="I41" s="67"/>
      <c r="J41" s="66">
        <f t="shared" si="10"/>
        <v>100</v>
      </c>
      <c r="K41" s="66">
        <f t="shared" si="10"/>
        <v>99.999999999999986</v>
      </c>
      <c r="L41" s="66">
        <f t="shared" si="10"/>
        <v>100</v>
      </c>
      <c r="M41" s="66"/>
      <c r="N41" s="66">
        <f t="shared" si="10"/>
        <v>99.999999999999986</v>
      </c>
      <c r="O41" s="66">
        <f t="shared" si="10"/>
        <v>100</v>
      </c>
      <c r="P41" s="66">
        <f t="shared" si="10"/>
        <v>100</v>
      </c>
      <c r="Q41" s="66"/>
      <c r="R41" s="66">
        <f>SUM(R42:R48)</f>
        <v>100</v>
      </c>
      <c r="S41" s="66">
        <f t="shared" ref="S41:T41" si="11">SUM(S42:S48)</f>
        <v>99.999999999999986</v>
      </c>
      <c r="T41" s="66">
        <f t="shared" si="11"/>
        <v>100</v>
      </c>
      <c r="U41" s="35"/>
      <c r="X41" s="68"/>
      <c r="Y41" s="68"/>
      <c r="Z41" s="68"/>
      <c r="AB41" s="68"/>
      <c r="AC41" s="68"/>
      <c r="AD41" s="68"/>
    </row>
    <row r="42" spans="1:30" ht="21.95" customHeight="1" x14ac:dyDescent="0.3">
      <c r="A42" s="69" t="s">
        <v>13</v>
      </c>
      <c r="B42" s="70">
        <f>B9/B$8*100</f>
        <v>2.3071796545349277</v>
      </c>
      <c r="C42" s="70">
        <f>C9/C$8*100</f>
        <v>3.1263601801709715</v>
      </c>
      <c r="D42" s="70">
        <f>D9/D$8*100</f>
        <v>1.3574205391369392</v>
      </c>
      <c r="E42" s="70"/>
      <c r="F42" s="70">
        <v>2.5</v>
      </c>
      <c r="G42" s="70">
        <v>3.3</v>
      </c>
      <c r="H42" s="70">
        <v>1.5</v>
      </c>
      <c r="I42" s="67"/>
      <c r="J42" s="70">
        <v>2.4</v>
      </c>
      <c r="K42" s="70">
        <v>3.3</v>
      </c>
      <c r="L42" s="70">
        <v>1.3</v>
      </c>
      <c r="M42" s="70"/>
      <c r="N42" s="70">
        <v>2.2000000000000002</v>
      </c>
      <c r="O42" s="70">
        <v>2.9</v>
      </c>
      <c r="P42" s="70">
        <v>1.3</v>
      </c>
      <c r="Q42" s="70"/>
      <c r="R42" s="70">
        <v>2.2000000000000002</v>
      </c>
      <c r="S42" s="70">
        <v>3</v>
      </c>
      <c r="T42" s="70">
        <v>1.3</v>
      </c>
      <c r="X42" s="71"/>
      <c r="Y42" s="71"/>
      <c r="Z42" s="71"/>
      <c r="AB42" s="68"/>
      <c r="AC42" s="68"/>
      <c r="AD42" s="68"/>
    </row>
    <row r="43" spans="1:30" ht="21.95" customHeight="1" x14ac:dyDescent="0.3">
      <c r="A43" s="69" t="s">
        <v>14</v>
      </c>
      <c r="B43" s="70">
        <f>B10/B$8*100</f>
        <v>9.5748149439873202</v>
      </c>
      <c r="C43" s="70">
        <f>C10/C$8*100</f>
        <v>8.4460856886641</v>
      </c>
      <c r="D43" s="70">
        <f>D10/D$8*100</f>
        <v>10.883465315316945</v>
      </c>
      <c r="E43" s="70"/>
      <c r="F43" s="70">
        <v>9.6</v>
      </c>
      <c r="G43" s="70">
        <v>8.5</v>
      </c>
      <c r="H43" s="70">
        <v>10.8</v>
      </c>
      <c r="I43" s="67"/>
      <c r="J43" s="70">
        <v>9.6999999999999993</v>
      </c>
      <c r="K43" s="70">
        <v>8.5</v>
      </c>
      <c r="L43" s="70">
        <v>11.1</v>
      </c>
      <c r="M43" s="70"/>
      <c r="N43" s="70">
        <v>9.5</v>
      </c>
      <c r="O43" s="70">
        <v>8.3000000000000007</v>
      </c>
      <c r="P43" s="70">
        <v>10.8</v>
      </c>
      <c r="Q43" s="70"/>
      <c r="R43" s="70">
        <v>9.6</v>
      </c>
      <c r="S43" s="70">
        <v>8.5</v>
      </c>
      <c r="T43" s="70">
        <v>10.8</v>
      </c>
      <c r="X43" s="71"/>
      <c r="Y43" s="71"/>
      <c r="Z43" s="71"/>
      <c r="AB43" s="68"/>
      <c r="AC43" s="68"/>
      <c r="AD43" s="68"/>
    </row>
    <row r="44" spans="1:30" ht="21.95" customHeight="1" x14ac:dyDescent="0.3">
      <c r="A44" s="69" t="s">
        <v>15</v>
      </c>
      <c r="B44" s="70">
        <f>B11/B$8*100</f>
        <v>38.273596268772394</v>
      </c>
      <c r="C44" s="70">
        <f>C11/C$8*100</f>
        <v>38.830463309577965</v>
      </c>
      <c r="D44" s="70">
        <f>D11/D$8*100</f>
        <v>37.627963796419436</v>
      </c>
      <c r="E44" s="70"/>
      <c r="F44" s="70">
        <v>38.9</v>
      </c>
      <c r="G44" s="70">
        <v>39.5</v>
      </c>
      <c r="H44" s="70">
        <v>38.299999999999997</v>
      </c>
      <c r="I44" s="67"/>
      <c r="J44" s="70">
        <v>38.1</v>
      </c>
      <c r="K44" s="70">
        <v>38.700000000000003</v>
      </c>
      <c r="L44" s="70">
        <v>37.5</v>
      </c>
      <c r="M44" s="70"/>
      <c r="N44" s="70">
        <v>37.799999999999997</v>
      </c>
      <c r="O44" s="70">
        <v>38.4</v>
      </c>
      <c r="P44" s="70">
        <v>37.200000000000003</v>
      </c>
      <c r="Q44" s="70"/>
      <c r="R44" s="70">
        <v>38.200000000000003</v>
      </c>
      <c r="S44" s="70">
        <v>38.799999999999997</v>
      </c>
      <c r="T44" s="70">
        <v>37.5</v>
      </c>
      <c r="X44" s="71"/>
      <c r="Y44" s="71"/>
      <c r="Z44" s="71"/>
      <c r="AB44" s="68"/>
      <c r="AC44" s="68"/>
      <c r="AD44" s="68"/>
    </row>
    <row r="45" spans="1:30" ht="21.95" customHeight="1" x14ac:dyDescent="0.3">
      <c r="A45" s="69" t="s">
        <v>16</v>
      </c>
      <c r="B45" s="70">
        <f>B12/B$8*100</f>
        <v>34.097112803554012</v>
      </c>
      <c r="C45" s="70">
        <f>C12/C$8*100</f>
        <v>38.015342521878317</v>
      </c>
      <c r="D45" s="70">
        <f>D12/D$8*100</f>
        <v>29.554311461551443</v>
      </c>
      <c r="E45" s="70"/>
      <c r="F45" s="70">
        <v>34</v>
      </c>
      <c r="G45" s="70">
        <v>37.6</v>
      </c>
      <c r="H45" s="70">
        <v>29.8</v>
      </c>
      <c r="I45" s="67"/>
      <c r="J45" s="70">
        <v>34.299999999999997</v>
      </c>
      <c r="K45" s="70">
        <v>38.1</v>
      </c>
      <c r="L45" s="70">
        <v>29.8</v>
      </c>
      <c r="M45" s="70"/>
      <c r="N45" s="70">
        <v>34.1</v>
      </c>
      <c r="O45" s="70">
        <v>38.4</v>
      </c>
      <c r="P45" s="70">
        <v>29.2</v>
      </c>
      <c r="Q45" s="70"/>
      <c r="R45" s="70">
        <v>34</v>
      </c>
      <c r="S45" s="70">
        <v>37.9</v>
      </c>
      <c r="T45" s="70">
        <v>29.5</v>
      </c>
      <c r="X45" s="71"/>
      <c r="Y45" s="71"/>
      <c r="Z45" s="71"/>
      <c r="AB45" s="68"/>
      <c r="AC45" s="68"/>
      <c r="AD45" s="68"/>
    </row>
    <row r="46" spans="1:30" ht="21.95" customHeight="1" x14ac:dyDescent="0.3">
      <c r="A46" s="69" t="s">
        <v>17</v>
      </c>
      <c r="B46" s="70">
        <f>B13/B$8*100</f>
        <v>15.632638294285101</v>
      </c>
      <c r="C46" s="70">
        <f>C13/C$8*100</f>
        <v>11.40626775287171</v>
      </c>
      <c r="D46" s="70">
        <f>D13/D$8*100</f>
        <v>20.532698563223061</v>
      </c>
      <c r="E46" s="70"/>
      <c r="F46" s="70">
        <v>14.9</v>
      </c>
      <c r="G46" s="70">
        <v>10.9</v>
      </c>
      <c r="H46" s="70">
        <v>19.600000000000001</v>
      </c>
      <c r="I46" s="67"/>
      <c r="J46" s="70">
        <v>15.4</v>
      </c>
      <c r="K46" s="70">
        <v>11.3</v>
      </c>
      <c r="L46" s="70">
        <v>20.2</v>
      </c>
      <c r="M46" s="70"/>
      <c r="N46" s="70">
        <v>16.3</v>
      </c>
      <c r="O46" s="70">
        <v>11.8</v>
      </c>
      <c r="P46" s="70">
        <v>21.4</v>
      </c>
      <c r="Q46" s="70"/>
      <c r="R46" s="70">
        <v>15.9</v>
      </c>
      <c r="S46" s="70">
        <v>11.6</v>
      </c>
      <c r="T46" s="70">
        <v>20.9</v>
      </c>
      <c r="X46" s="71"/>
      <c r="Y46" s="71"/>
      <c r="Z46" s="71"/>
      <c r="AB46" s="68"/>
      <c r="AC46" s="68"/>
      <c r="AD46" s="68"/>
    </row>
    <row r="47" spans="1:30" ht="21.95" customHeight="1" x14ac:dyDescent="0.3">
      <c r="A47" s="69" t="s">
        <v>18</v>
      </c>
      <c r="B47" s="70"/>
      <c r="C47" s="70"/>
      <c r="D47" s="70"/>
      <c r="E47" s="70"/>
      <c r="F47" s="70"/>
      <c r="G47" s="70"/>
      <c r="H47" s="70"/>
      <c r="I47" s="67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X47" s="71"/>
      <c r="Y47" s="71"/>
      <c r="Z47" s="71"/>
      <c r="AB47" s="68"/>
      <c r="AC47" s="68"/>
      <c r="AD47" s="68"/>
    </row>
    <row r="48" spans="1:30" ht="21.95" customHeight="1" x14ac:dyDescent="0.5">
      <c r="A48" s="72" t="s">
        <v>19</v>
      </c>
      <c r="B48" s="73">
        <f>B15/B$8*100</f>
        <v>0.1146580348662458</v>
      </c>
      <c r="C48" s="73">
        <f>C15/C$8*100</f>
        <v>0.17548053496503241</v>
      </c>
      <c r="D48" s="74" t="s">
        <v>24</v>
      </c>
      <c r="E48" s="73"/>
      <c r="F48" s="73">
        <v>0.1</v>
      </c>
      <c r="G48" s="73">
        <v>0.2</v>
      </c>
      <c r="H48" s="74" t="s">
        <v>24</v>
      </c>
      <c r="I48" s="75"/>
      <c r="J48" s="73">
        <v>0.1</v>
      </c>
      <c r="K48" s="73">
        <v>0.1</v>
      </c>
      <c r="L48" s="73">
        <v>0.1</v>
      </c>
      <c r="M48" s="73"/>
      <c r="N48" s="73">
        <v>0.1</v>
      </c>
      <c r="O48" s="73">
        <v>0.2</v>
      </c>
      <c r="P48" s="73">
        <v>0.1</v>
      </c>
      <c r="Q48" s="73"/>
      <c r="R48" s="73">
        <v>0.1</v>
      </c>
      <c r="S48" s="73">
        <v>0.2</v>
      </c>
      <c r="T48" s="74" t="s">
        <v>24</v>
      </c>
      <c r="U48" s="28"/>
      <c r="X48" s="71"/>
      <c r="Y48" s="71"/>
      <c r="Z48" s="71"/>
      <c r="AB48" s="68"/>
      <c r="AC48" s="68"/>
      <c r="AD48" s="68"/>
    </row>
    <row r="49" spans="1:21" ht="21.95" customHeight="1" x14ac:dyDescent="0.5">
      <c r="A49" s="30" t="s">
        <v>20</v>
      </c>
      <c r="B49" s="66"/>
      <c r="C49" s="66"/>
      <c r="D49" s="66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23"/>
    </row>
    <row r="50" spans="1:21" s="30" customFormat="1" ht="21.95" customHeight="1" x14ac:dyDescent="0.5">
      <c r="A50" s="30" t="s">
        <v>12</v>
      </c>
      <c r="B50" s="66">
        <f>SUM(B51:B57)</f>
        <v>100.00000005346786</v>
      </c>
      <c r="C50" s="66">
        <f t="shared" ref="C50:P50" si="12">SUM(C51:C57)</f>
        <v>100.00000000000001</v>
      </c>
      <c r="D50" s="66">
        <f t="shared" si="12"/>
        <v>100.00000011787353</v>
      </c>
      <c r="E50" s="66"/>
      <c r="F50" s="66">
        <f t="shared" si="12"/>
        <v>100</v>
      </c>
      <c r="G50" s="66">
        <f t="shared" si="12"/>
        <v>100</v>
      </c>
      <c r="H50" s="66">
        <f t="shared" si="12"/>
        <v>99.999999999999986</v>
      </c>
      <c r="I50" s="66"/>
      <c r="J50" s="66">
        <f t="shared" si="12"/>
        <v>99.999999999999986</v>
      </c>
      <c r="K50" s="66">
        <f t="shared" si="12"/>
        <v>100</v>
      </c>
      <c r="L50" s="66">
        <f t="shared" si="12"/>
        <v>100</v>
      </c>
      <c r="M50" s="66"/>
      <c r="N50" s="66">
        <f t="shared" si="12"/>
        <v>100.00000000000001</v>
      </c>
      <c r="O50" s="66">
        <f t="shared" si="12"/>
        <v>99.999999999999986</v>
      </c>
      <c r="P50" s="66">
        <f t="shared" si="12"/>
        <v>100</v>
      </c>
      <c r="Q50" s="66"/>
      <c r="R50" s="66">
        <f>SUM(R51:R57)</f>
        <v>100</v>
      </c>
      <c r="S50" s="66">
        <f t="shared" ref="S50:T50" si="13">SUM(S51:S57)</f>
        <v>99.999999999999986</v>
      </c>
      <c r="T50" s="66">
        <f t="shared" si="13"/>
        <v>100</v>
      </c>
      <c r="U50" s="28"/>
    </row>
    <row r="51" spans="1:21" ht="21.95" customHeight="1" x14ac:dyDescent="0.5">
      <c r="A51" s="69" t="s">
        <v>13</v>
      </c>
      <c r="B51" s="70">
        <f t="shared" ref="B51:D55" si="14">B18/B$17*100</f>
        <v>1.1693170714618215</v>
      </c>
      <c r="C51" s="70">
        <f t="shared" si="14"/>
        <v>1.698798114692788</v>
      </c>
      <c r="D51" s="70">
        <f t="shared" si="14"/>
        <v>0.53152088412779652</v>
      </c>
      <c r="E51" s="70"/>
      <c r="F51" s="70">
        <v>1.5</v>
      </c>
      <c r="G51" s="70">
        <v>2.2000000000000002</v>
      </c>
      <c r="H51" s="70">
        <v>0.7</v>
      </c>
      <c r="I51" s="70"/>
      <c r="J51" s="70">
        <v>1.3</v>
      </c>
      <c r="K51" s="70">
        <v>1.9</v>
      </c>
      <c r="L51" s="70">
        <v>0.5</v>
      </c>
      <c r="M51" s="70"/>
      <c r="N51" s="70">
        <v>0.9</v>
      </c>
      <c r="O51" s="70">
        <v>1.3</v>
      </c>
      <c r="P51" s="70">
        <v>0.5</v>
      </c>
      <c r="Q51" s="70"/>
      <c r="R51" s="70">
        <v>1</v>
      </c>
      <c r="S51" s="70">
        <v>1.4</v>
      </c>
      <c r="T51" s="70">
        <v>0.5</v>
      </c>
      <c r="U51" s="28"/>
    </row>
    <row r="52" spans="1:21" ht="21.95" customHeight="1" x14ac:dyDescent="0.5">
      <c r="A52" s="69" t="s">
        <v>14</v>
      </c>
      <c r="B52" s="70">
        <f t="shared" si="14"/>
        <v>10.06517240261298</v>
      </c>
      <c r="C52" s="70">
        <f t="shared" si="14"/>
        <v>8.4445755580560729</v>
      </c>
      <c r="D52" s="70">
        <f t="shared" si="14"/>
        <v>12.017292316777819</v>
      </c>
      <c r="E52" s="70"/>
      <c r="F52" s="70">
        <v>10.4</v>
      </c>
      <c r="G52" s="70">
        <v>8.8000000000000007</v>
      </c>
      <c r="H52" s="70">
        <v>12.4</v>
      </c>
      <c r="I52" s="70"/>
      <c r="J52" s="70">
        <v>10.3</v>
      </c>
      <c r="K52" s="70">
        <v>8.6999999999999993</v>
      </c>
      <c r="L52" s="70">
        <v>12.2</v>
      </c>
      <c r="M52" s="70"/>
      <c r="N52" s="70">
        <v>9.6</v>
      </c>
      <c r="O52" s="70">
        <v>8.1</v>
      </c>
      <c r="P52" s="70">
        <v>11.4</v>
      </c>
      <c r="Q52" s="70"/>
      <c r="R52" s="70">
        <v>10</v>
      </c>
      <c r="S52" s="70">
        <v>8.1999999999999993</v>
      </c>
      <c r="T52" s="70">
        <v>12.1</v>
      </c>
      <c r="U52" s="28"/>
    </row>
    <row r="53" spans="1:21" ht="21.95" customHeight="1" x14ac:dyDescent="0.5">
      <c r="A53" s="69" t="s">
        <v>15</v>
      </c>
      <c r="B53" s="70">
        <f t="shared" si="14"/>
        <v>20.261678081153718</v>
      </c>
      <c r="C53" s="70">
        <f t="shared" si="14"/>
        <v>22.252717294614978</v>
      </c>
      <c r="D53" s="70">
        <f t="shared" si="14"/>
        <v>17.863334957424186</v>
      </c>
      <c r="E53" s="70"/>
      <c r="F53" s="70">
        <v>23.5</v>
      </c>
      <c r="G53" s="70">
        <v>26.2</v>
      </c>
      <c r="H53" s="70">
        <v>20.100000000000001</v>
      </c>
      <c r="I53" s="70"/>
      <c r="J53" s="70">
        <v>20.7</v>
      </c>
      <c r="K53" s="70">
        <v>22.7</v>
      </c>
      <c r="L53" s="70">
        <v>18.3</v>
      </c>
      <c r="M53" s="70"/>
      <c r="N53" s="70">
        <v>18.600000000000001</v>
      </c>
      <c r="O53" s="70">
        <v>20.5</v>
      </c>
      <c r="P53" s="70">
        <v>16.3</v>
      </c>
      <c r="Q53" s="70"/>
      <c r="R53" s="70">
        <v>18.5</v>
      </c>
      <c r="S53" s="70">
        <v>19.8</v>
      </c>
      <c r="T53" s="70">
        <v>16.899999999999999</v>
      </c>
      <c r="U53" s="28"/>
    </row>
    <row r="54" spans="1:21" ht="21.95" customHeight="1" x14ac:dyDescent="0.5">
      <c r="A54" s="69" t="s">
        <v>16</v>
      </c>
      <c r="B54" s="70">
        <f t="shared" si="14"/>
        <v>44.077565535292877</v>
      </c>
      <c r="C54" s="70">
        <f t="shared" si="14"/>
        <v>49.82331037314944</v>
      </c>
      <c r="D54" s="70">
        <f t="shared" si="14"/>
        <v>37.15642228034821</v>
      </c>
      <c r="E54" s="70"/>
      <c r="F54" s="70">
        <v>42.4</v>
      </c>
      <c r="G54" s="70">
        <v>46.5</v>
      </c>
      <c r="H54" s="70">
        <v>37.4</v>
      </c>
      <c r="I54" s="70"/>
      <c r="J54" s="70">
        <v>44.3</v>
      </c>
      <c r="K54" s="70">
        <v>50.2</v>
      </c>
      <c r="L54" s="70">
        <v>37.299999999999997</v>
      </c>
      <c r="M54" s="70"/>
      <c r="N54" s="70">
        <v>44.8</v>
      </c>
      <c r="O54" s="70">
        <v>51.2</v>
      </c>
      <c r="P54" s="70">
        <v>37.200000000000003</v>
      </c>
      <c r="Q54" s="70"/>
      <c r="R54" s="70">
        <v>44.7</v>
      </c>
      <c r="S54" s="70">
        <v>51.3</v>
      </c>
      <c r="T54" s="70">
        <v>36.799999999999997</v>
      </c>
      <c r="U54" s="28"/>
    </row>
    <row r="55" spans="1:21" ht="21.95" customHeight="1" x14ac:dyDescent="0.5">
      <c r="A55" s="69" t="s">
        <v>17</v>
      </c>
      <c r="B55" s="70">
        <f t="shared" si="14"/>
        <v>24.064704792109033</v>
      </c>
      <c r="C55" s="70">
        <f t="shared" si="14"/>
        <v>17.203760161706857</v>
      </c>
      <c r="D55" s="70">
        <f t="shared" si="14"/>
        <v>32.329182591121636</v>
      </c>
      <c r="E55" s="70"/>
      <c r="F55" s="70">
        <v>21.7</v>
      </c>
      <c r="G55" s="70">
        <v>15.6</v>
      </c>
      <c r="H55" s="70">
        <v>29.3</v>
      </c>
      <c r="I55" s="70"/>
      <c r="J55" s="70">
        <v>23.1</v>
      </c>
      <c r="K55" s="70">
        <v>16</v>
      </c>
      <c r="L55" s="70">
        <v>31.6</v>
      </c>
      <c r="M55" s="70"/>
      <c r="N55" s="70">
        <v>25.7</v>
      </c>
      <c r="O55" s="70">
        <v>18.3</v>
      </c>
      <c r="P55" s="70">
        <v>34.5</v>
      </c>
      <c r="Q55" s="70"/>
      <c r="R55" s="70">
        <v>25.5</v>
      </c>
      <c r="S55" s="70">
        <v>18.8</v>
      </c>
      <c r="T55" s="70">
        <v>33.6</v>
      </c>
      <c r="U55" s="28"/>
    </row>
    <row r="56" spans="1:21" ht="21.95" customHeight="1" x14ac:dyDescent="0.5">
      <c r="A56" s="69" t="s">
        <v>18</v>
      </c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28"/>
    </row>
    <row r="57" spans="1:21" ht="21.95" customHeight="1" x14ac:dyDescent="0.5">
      <c r="A57" s="72" t="s">
        <v>19</v>
      </c>
      <c r="B57" s="73">
        <f>B24/B$17*100</f>
        <v>0.36156217083742365</v>
      </c>
      <c r="C57" s="73">
        <f>C24/C$17*100</f>
        <v>0.57683849777987173</v>
      </c>
      <c r="D57" s="73">
        <f>D24/D$17*100</f>
        <v>0.10224708807387857</v>
      </c>
      <c r="E57" s="73"/>
      <c r="F57" s="73">
        <v>0.5</v>
      </c>
      <c r="G57" s="73">
        <v>0.7</v>
      </c>
      <c r="H57" s="73">
        <v>0.1</v>
      </c>
      <c r="I57" s="73"/>
      <c r="J57" s="73">
        <v>0.3</v>
      </c>
      <c r="K57" s="73">
        <v>0.5</v>
      </c>
      <c r="L57" s="73">
        <v>0.1</v>
      </c>
      <c r="M57" s="73"/>
      <c r="N57" s="73">
        <v>0.4</v>
      </c>
      <c r="O57" s="73">
        <v>0.6</v>
      </c>
      <c r="P57" s="73">
        <v>0.1</v>
      </c>
      <c r="Q57" s="73"/>
      <c r="R57" s="73">
        <v>0.3</v>
      </c>
      <c r="S57" s="73">
        <v>0.5</v>
      </c>
      <c r="T57" s="73">
        <v>0.1</v>
      </c>
      <c r="U57" s="28"/>
    </row>
    <row r="58" spans="1:21" ht="21.95" customHeight="1" x14ac:dyDescent="0.5">
      <c r="A58" s="30" t="s">
        <v>21</v>
      </c>
      <c r="B58" s="66"/>
      <c r="C58" s="66"/>
      <c r="D58" s="66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28"/>
    </row>
    <row r="59" spans="1:21" s="30" customFormat="1" ht="21.95" customHeight="1" x14ac:dyDescent="0.5">
      <c r="A59" s="30" t="s">
        <v>12</v>
      </c>
      <c r="B59" s="66">
        <f>SUM(B60:B66)</f>
        <v>100</v>
      </c>
      <c r="C59" s="66">
        <f>SUM(C60:C66)</f>
        <v>100</v>
      </c>
      <c r="D59" s="66">
        <f>SUM(D60:D66)</f>
        <v>99.999999999999972</v>
      </c>
      <c r="E59" s="66"/>
      <c r="F59" s="66">
        <f>SUM(F60:F66)</f>
        <v>100.00000000000001</v>
      </c>
      <c r="G59" s="66">
        <f>SUM(G60:G66)</f>
        <v>100.00000000000001</v>
      </c>
      <c r="H59" s="66">
        <f>SUM(H60:H66)</f>
        <v>100</v>
      </c>
      <c r="I59" s="66"/>
      <c r="J59" s="66">
        <f>SUM(J60:J66)</f>
        <v>100</v>
      </c>
      <c r="K59" s="66">
        <f>SUM(K60:K66)</f>
        <v>100</v>
      </c>
      <c r="L59" s="66">
        <f>SUM(L60:L66)</f>
        <v>100</v>
      </c>
      <c r="M59" s="66"/>
      <c r="N59" s="66">
        <f>SUM(N60:N66)</f>
        <v>100</v>
      </c>
      <c r="O59" s="66">
        <f>SUM(O60:O66)</f>
        <v>100</v>
      </c>
      <c r="P59" s="66">
        <f>SUM(P60:P66)</f>
        <v>100.00000000000001</v>
      </c>
      <c r="Q59" s="66"/>
      <c r="R59" s="66">
        <f>SUM(R60:R66)</f>
        <v>100</v>
      </c>
      <c r="S59" s="66">
        <f t="shared" ref="S59:T59" si="15">SUM(S60:S66)</f>
        <v>100</v>
      </c>
      <c r="T59" s="66">
        <f t="shared" si="15"/>
        <v>100</v>
      </c>
      <c r="U59" s="76"/>
    </row>
    <row r="60" spans="1:21" ht="21.95" customHeight="1" x14ac:dyDescent="0.5">
      <c r="A60" s="69" t="s">
        <v>13</v>
      </c>
      <c r="B60" s="70">
        <f>B27/B$26*100</f>
        <v>1.0946172118063189</v>
      </c>
      <c r="C60" s="70">
        <f t="shared" ref="C60:D64" si="16">C27/C$26*100</f>
        <v>1.6703700356335029</v>
      </c>
      <c r="D60" s="70">
        <f>D27/D$26*100</f>
        <v>0.41962770963572232</v>
      </c>
      <c r="E60" s="70"/>
      <c r="F60" s="70">
        <v>1.3</v>
      </c>
      <c r="G60" s="70">
        <v>2</v>
      </c>
      <c r="H60" s="70">
        <v>0.4</v>
      </c>
      <c r="I60" s="70"/>
      <c r="J60" s="70">
        <v>0.9</v>
      </c>
      <c r="K60" s="70">
        <v>1.4</v>
      </c>
      <c r="L60" s="70">
        <v>0.3</v>
      </c>
      <c r="M60" s="70"/>
      <c r="N60" s="70">
        <v>0.8</v>
      </c>
      <c r="O60" s="70">
        <v>1.4</v>
      </c>
      <c r="P60" s="70" t="s">
        <v>25</v>
      </c>
      <c r="Q60" s="70"/>
      <c r="R60" s="70">
        <v>1.4</v>
      </c>
      <c r="S60" s="70">
        <v>1.8</v>
      </c>
      <c r="T60" s="70">
        <v>1</v>
      </c>
      <c r="U60" s="76"/>
    </row>
    <row r="61" spans="1:21" ht="21.95" customHeight="1" x14ac:dyDescent="0.5">
      <c r="A61" s="69" t="s">
        <v>14</v>
      </c>
      <c r="B61" s="70">
        <f t="shared" ref="B61:D64" si="17">B28/B$26*100</f>
        <v>12.805509054062197</v>
      </c>
      <c r="C61" s="70">
        <f t="shared" si="17"/>
        <v>10.658916434848344</v>
      </c>
      <c r="D61" s="70">
        <f t="shared" si="17"/>
        <v>15.322088084929689</v>
      </c>
      <c r="E61" s="70"/>
      <c r="F61" s="70">
        <v>12.9</v>
      </c>
      <c r="G61" s="70">
        <v>9.6</v>
      </c>
      <c r="H61" s="70">
        <v>16.8</v>
      </c>
      <c r="I61" s="70"/>
      <c r="J61" s="70">
        <v>13.3</v>
      </c>
      <c r="K61" s="70">
        <v>10.9</v>
      </c>
      <c r="L61" s="70">
        <v>16.100000000000001</v>
      </c>
      <c r="M61" s="70"/>
      <c r="N61" s="70">
        <v>12.1</v>
      </c>
      <c r="O61" s="70">
        <v>10.3</v>
      </c>
      <c r="P61" s="70">
        <v>14.3</v>
      </c>
      <c r="Q61" s="70"/>
      <c r="R61" s="70">
        <v>12.9</v>
      </c>
      <c r="S61" s="70">
        <v>11.8</v>
      </c>
      <c r="T61" s="70">
        <v>14.2</v>
      </c>
      <c r="U61" s="76"/>
    </row>
    <row r="62" spans="1:21" ht="21.95" customHeight="1" x14ac:dyDescent="0.5">
      <c r="A62" s="69" t="s">
        <v>15</v>
      </c>
      <c r="B62" s="70">
        <f t="shared" si="17"/>
        <v>20.450207741657131</v>
      </c>
      <c r="C62" s="70">
        <f t="shared" si="16"/>
        <v>23.648623860793791</v>
      </c>
      <c r="D62" s="70">
        <f>D29/D$26*100</f>
        <v>16.700513055594289</v>
      </c>
      <c r="E62" s="70"/>
      <c r="F62" s="70">
        <v>21.6</v>
      </c>
      <c r="G62" s="70">
        <v>26.6</v>
      </c>
      <c r="H62" s="70">
        <v>15.6</v>
      </c>
      <c r="I62" s="70"/>
      <c r="J62" s="70">
        <v>21.4</v>
      </c>
      <c r="K62" s="70">
        <v>24.4</v>
      </c>
      <c r="L62" s="70">
        <v>17.8</v>
      </c>
      <c r="M62" s="70"/>
      <c r="N62" s="70">
        <v>22.1</v>
      </c>
      <c r="O62" s="70">
        <v>24.8</v>
      </c>
      <c r="P62" s="70">
        <v>19.100000000000001</v>
      </c>
      <c r="Q62" s="70"/>
      <c r="R62" s="70">
        <v>16.7</v>
      </c>
      <c r="S62" s="70">
        <v>18.8</v>
      </c>
      <c r="T62" s="70">
        <v>14.3</v>
      </c>
      <c r="U62" s="76"/>
    </row>
    <row r="63" spans="1:21" ht="21.95" customHeight="1" x14ac:dyDescent="0.5">
      <c r="A63" s="69" t="s">
        <v>16</v>
      </c>
      <c r="B63" s="70">
        <f t="shared" si="17"/>
        <v>40.980337920138751</v>
      </c>
      <c r="C63" s="70">
        <f t="shared" si="16"/>
        <v>44.331291337936435</v>
      </c>
      <c r="D63" s="70">
        <f>D30/D$26*100</f>
        <v>37.051814627381049</v>
      </c>
      <c r="E63" s="70"/>
      <c r="F63" s="70">
        <v>42</v>
      </c>
      <c r="G63" s="70">
        <v>43.6</v>
      </c>
      <c r="H63" s="70">
        <v>40.200000000000003</v>
      </c>
      <c r="I63" s="70"/>
      <c r="J63" s="70">
        <v>40.299999999999997</v>
      </c>
      <c r="K63" s="70">
        <v>42</v>
      </c>
      <c r="L63" s="70">
        <v>38.4</v>
      </c>
      <c r="M63" s="70"/>
      <c r="N63" s="70">
        <v>40.700000000000003</v>
      </c>
      <c r="O63" s="70">
        <v>45.9</v>
      </c>
      <c r="P63" s="70">
        <v>34.4</v>
      </c>
      <c r="Q63" s="70"/>
      <c r="R63" s="70">
        <v>40.9</v>
      </c>
      <c r="S63" s="70">
        <v>45.7</v>
      </c>
      <c r="T63" s="70">
        <v>35.299999999999997</v>
      </c>
      <c r="U63" s="28"/>
    </row>
    <row r="64" spans="1:21" ht="21.95" customHeight="1" x14ac:dyDescent="0.5">
      <c r="A64" s="69" t="s">
        <v>17</v>
      </c>
      <c r="B64" s="70">
        <f t="shared" si="17"/>
        <v>24.669328072335595</v>
      </c>
      <c r="C64" s="70">
        <f t="shared" si="16"/>
        <v>19.690798330787924</v>
      </c>
      <c r="D64" s="70">
        <f t="shared" si="16"/>
        <v>30.505956522459236</v>
      </c>
      <c r="E64" s="70"/>
      <c r="F64" s="70">
        <v>22.2</v>
      </c>
      <c r="G64" s="70">
        <v>18.2</v>
      </c>
      <c r="H64" s="70">
        <v>27</v>
      </c>
      <c r="I64" s="70"/>
      <c r="J64" s="70">
        <v>24.1</v>
      </c>
      <c r="K64" s="70">
        <v>21.3</v>
      </c>
      <c r="L64" s="70">
        <v>27.4</v>
      </c>
      <c r="M64" s="70"/>
      <c r="N64" s="70">
        <v>24.3</v>
      </c>
      <c r="O64" s="70">
        <v>17.600000000000001</v>
      </c>
      <c r="P64" s="70">
        <v>32.200000000000003</v>
      </c>
      <c r="Q64" s="70"/>
      <c r="R64" s="70">
        <v>28.1</v>
      </c>
      <c r="S64" s="70">
        <v>21.9</v>
      </c>
      <c r="T64" s="70">
        <v>35.200000000000003</v>
      </c>
      <c r="U64" s="28"/>
    </row>
    <row r="65" spans="1:22" ht="21.95" customHeight="1" x14ac:dyDescent="0.5">
      <c r="A65" s="69" t="s">
        <v>18</v>
      </c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28"/>
    </row>
    <row r="66" spans="1:22" ht="21.95" customHeight="1" x14ac:dyDescent="0.5">
      <c r="A66" s="72" t="s">
        <v>19</v>
      </c>
      <c r="B66" s="73">
        <f>SUM(C66:D66)</f>
        <v>0</v>
      </c>
      <c r="C66" s="73">
        <f>(G66)/4</f>
        <v>0</v>
      </c>
      <c r="D66" s="73">
        <f>(H66)/4</f>
        <v>0</v>
      </c>
      <c r="E66" s="73"/>
      <c r="F66" s="48">
        <v>0</v>
      </c>
      <c r="G66" s="48">
        <v>0</v>
      </c>
      <c r="H66" s="48">
        <v>0</v>
      </c>
      <c r="I66" s="48"/>
      <c r="J66" s="48">
        <v>0</v>
      </c>
      <c r="K66" s="48">
        <v>0</v>
      </c>
      <c r="L66" s="48">
        <v>0</v>
      </c>
      <c r="M66" s="48"/>
      <c r="N66" s="48">
        <v>0</v>
      </c>
      <c r="O66" s="48">
        <v>0</v>
      </c>
      <c r="P66" s="48">
        <v>0</v>
      </c>
      <c r="Q66" s="48"/>
      <c r="R66" s="48">
        <v>0</v>
      </c>
      <c r="S66" s="48">
        <v>0</v>
      </c>
      <c r="T66" s="48">
        <v>0</v>
      </c>
      <c r="U66" s="28"/>
    </row>
    <row r="67" spans="1:22" ht="18.75" x14ac:dyDescent="0.5">
      <c r="A67" s="77" t="s">
        <v>26</v>
      </c>
      <c r="B67" s="78" t="s">
        <v>27</v>
      </c>
      <c r="C67" s="66"/>
      <c r="D67" s="79"/>
      <c r="E67" s="80"/>
      <c r="F67" s="81"/>
      <c r="G67" s="80"/>
      <c r="H67" s="80"/>
      <c r="I67" s="80"/>
      <c r="J67" s="36"/>
      <c r="K67" s="80"/>
      <c r="L67" s="80"/>
      <c r="M67" s="80"/>
      <c r="N67" s="82"/>
      <c r="O67" s="80"/>
      <c r="P67" s="80"/>
      <c r="Q67" s="80"/>
      <c r="R67" s="82"/>
      <c r="S67" s="80"/>
      <c r="T67" s="80"/>
      <c r="U67" s="76"/>
      <c r="V67" s="83"/>
    </row>
    <row r="68" spans="1:22" s="1" customFormat="1" ht="26.25" x14ac:dyDescent="0.5">
      <c r="B68" s="2"/>
      <c r="C68" s="2"/>
      <c r="D68" s="84"/>
      <c r="E68" s="84"/>
      <c r="F68" s="84"/>
      <c r="G68" s="84"/>
      <c r="H68" s="84"/>
      <c r="I68" s="84"/>
      <c r="J68" s="85"/>
      <c r="K68" s="86"/>
      <c r="L68" s="86"/>
      <c r="M68" s="86"/>
      <c r="N68" s="86"/>
      <c r="O68" s="86"/>
      <c r="P68" s="86"/>
      <c r="R68" s="2"/>
      <c r="U68" s="52"/>
      <c r="V68" s="83">
        <v>39</v>
      </c>
    </row>
    <row r="69" spans="1:22" ht="24" customHeight="1" x14ac:dyDescent="0.5">
      <c r="F69" s="29"/>
      <c r="G69" s="87"/>
      <c r="H69" s="87"/>
      <c r="I69" s="87"/>
      <c r="J69" s="88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52"/>
    </row>
    <row r="70" spans="1:22" ht="24" customHeight="1" x14ac:dyDescent="0.5">
      <c r="F70" s="29"/>
      <c r="G70" s="87"/>
      <c r="H70" s="87"/>
      <c r="I70" s="87"/>
      <c r="J70" s="88"/>
      <c r="K70" s="90"/>
      <c r="L70" s="89"/>
      <c r="M70" s="89"/>
      <c r="N70" s="89"/>
      <c r="O70" s="89"/>
      <c r="P70" s="89"/>
      <c r="Q70" s="89"/>
      <c r="R70" s="89"/>
      <c r="S70" s="89"/>
      <c r="T70" s="89"/>
      <c r="U70" s="91"/>
    </row>
    <row r="71" spans="1:22" ht="24" customHeight="1" x14ac:dyDescent="0.4">
      <c r="N71" s="88"/>
      <c r="O71" s="89"/>
      <c r="P71" s="89"/>
      <c r="Q71" s="89"/>
      <c r="R71" s="89"/>
      <c r="S71" s="89"/>
      <c r="T71" s="89"/>
      <c r="U71" s="3"/>
    </row>
    <row r="72" spans="1:22" ht="24" customHeight="1" x14ac:dyDescent="0.4">
      <c r="U72" s="3"/>
    </row>
    <row r="73" spans="1:22" ht="24" customHeight="1" x14ac:dyDescent="0.35">
      <c r="U73" s="14"/>
    </row>
    <row r="74" spans="1:22" ht="24" customHeight="1" x14ac:dyDescent="0.35">
      <c r="U74" s="14"/>
    </row>
    <row r="75" spans="1:22" ht="24" customHeight="1" x14ac:dyDescent="0.35">
      <c r="U75" s="14"/>
    </row>
    <row r="76" spans="1:22" ht="24" customHeight="1" x14ac:dyDescent="0.5">
      <c r="U76" s="23"/>
    </row>
    <row r="77" spans="1:22" ht="24" customHeight="1" x14ac:dyDescent="0.5">
      <c r="U77" s="23"/>
    </row>
    <row r="78" spans="1:22" ht="24" customHeight="1" x14ac:dyDescent="0.35">
      <c r="U78" s="14"/>
    </row>
    <row r="79" spans="1:22" ht="24" customHeight="1" x14ac:dyDescent="0.5">
      <c r="U79" s="28"/>
    </row>
    <row r="80" spans="1:22" ht="24" customHeight="1" x14ac:dyDescent="0.5">
      <c r="U80" s="28"/>
    </row>
    <row r="81" spans="21:21" ht="24" customHeight="1" x14ac:dyDescent="0.5">
      <c r="U81" s="28"/>
    </row>
    <row r="82" spans="21:21" ht="24" customHeight="1" x14ac:dyDescent="0.5">
      <c r="U82" s="28"/>
    </row>
    <row r="83" spans="21:21" ht="24" customHeight="1" x14ac:dyDescent="0.5">
      <c r="U83" s="28"/>
    </row>
    <row r="84" spans="21:21" ht="24" customHeight="1" x14ac:dyDescent="0.5">
      <c r="U84" s="28"/>
    </row>
    <row r="85" spans="21:21" ht="24" customHeight="1" x14ac:dyDescent="0.5">
      <c r="U85" s="28"/>
    </row>
    <row r="86" spans="21:21" ht="24" customHeight="1" x14ac:dyDescent="0.4">
      <c r="U86" s="92"/>
    </row>
    <row r="87" spans="21:21" ht="24" customHeight="1" x14ac:dyDescent="0.5">
      <c r="U87" s="52"/>
    </row>
    <row r="88" spans="21:21" ht="24" customHeight="1" x14ac:dyDescent="0.5">
      <c r="U88" s="52"/>
    </row>
    <row r="89" spans="21:21" ht="24" customHeight="1" x14ac:dyDescent="0.5">
      <c r="U89" s="23"/>
    </row>
    <row r="90" spans="21:21" ht="24" customHeight="1" x14ac:dyDescent="0.5">
      <c r="U90" s="93"/>
    </row>
    <row r="91" spans="21:21" ht="24" customHeight="1" x14ac:dyDescent="0.5">
      <c r="U91" s="23"/>
    </row>
    <row r="92" spans="21:21" ht="24" customHeight="1" x14ac:dyDescent="0.5">
      <c r="U92" s="23"/>
    </row>
    <row r="93" spans="21:21" ht="24" customHeight="1" x14ac:dyDescent="0.5">
      <c r="U93" s="23"/>
    </row>
    <row r="94" spans="21:21" ht="24" customHeight="1" x14ac:dyDescent="0.5">
      <c r="U94" s="28"/>
    </row>
    <row r="95" spans="21:21" ht="24" customHeight="1" x14ac:dyDescent="0.5">
      <c r="U95" s="28"/>
    </row>
    <row r="96" spans="21:21" ht="24" customHeight="1" x14ac:dyDescent="0.5">
      <c r="U96" s="28"/>
    </row>
    <row r="97" spans="21:21" ht="24" customHeight="1" x14ac:dyDescent="0.5">
      <c r="U97" s="28"/>
    </row>
    <row r="98" spans="21:21" ht="24" customHeight="1" x14ac:dyDescent="0.5">
      <c r="U98" s="28"/>
    </row>
    <row r="99" spans="21:21" ht="24" customHeight="1" x14ac:dyDescent="0.5">
      <c r="U99" s="28"/>
    </row>
    <row r="100" spans="21:21" ht="24" customHeight="1" x14ac:dyDescent="0.5">
      <c r="U100" s="28"/>
    </row>
    <row r="101" spans="21:21" ht="24" customHeight="1" x14ac:dyDescent="0.5">
      <c r="U101" s="28"/>
    </row>
    <row r="102" spans="21:21" ht="24" customHeight="1" x14ac:dyDescent="0.4">
      <c r="U102" s="3"/>
    </row>
    <row r="103" spans="21:21" ht="24" customHeight="1" x14ac:dyDescent="0.4">
      <c r="U103" s="3"/>
    </row>
    <row r="104" spans="21:21" ht="24" customHeight="1" x14ac:dyDescent="0.4">
      <c r="U104" s="3"/>
    </row>
    <row r="105" spans="21:21" ht="24" customHeight="1" x14ac:dyDescent="0.4">
      <c r="U105" s="3"/>
    </row>
    <row r="106" spans="21:21" ht="24" customHeight="1" x14ac:dyDescent="0.4">
      <c r="U106" s="3"/>
    </row>
    <row r="107" spans="21:21" ht="24" customHeight="1" x14ac:dyDescent="0.4">
      <c r="U107" s="3"/>
    </row>
    <row r="108" spans="21:21" ht="24" customHeight="1" x14ac:dyDescent="0.4">
      <c r="U108" s="3"/>
    </row>
    <row r="109" spans="21:21" ht="24" customHeight="1" x14ac:dyDescent="0.35">
      <c r="U109" s="14"/>
    </row>
    <row r="110" spans="21:21" ht="24" customHeight="1" x14ac:dyDescent="0.35">
      <c r="U110" s="14"/>
    </row>
    <row r="111" spans="21:21" ht="24" customHeight="1" x14ac:dyDescent="0.35">
      <c r="U111" s="14"/>
    </row>
    <row r="112" spans="21:21" ht="24" customHeight="1" x14ac:dyDescent="0.35">
      <c r="U112" s="14"/>
    </row>
    <row r="131" spans="21:21" ht="24" customHeight="1" x14ac:dyDescent="0.35">
      <c r="U131" s="14"/>
    </row>
    <row r="132" spans="21:21" ht="24" customHeight="1" x14ac:dyDescent="0.35">
      <c r="U132" s="14"/>
    </row>
    <row r="133" spans="21:21" ht="24" customHeight="1" x14ac:dyDescent="0.35">
      <c r="U133" s="14"/>
    </row>
    <row r="139" spans="21:21" ht="24" customHeight="1" x14ac:dyDescent="0.4">
      <c r="U139" s="3"/>
    </row>
    <row r="140" spans="21:21" ht="24" customHeight="1" x14ac:dyDescent="0.4">
      <c r="U140" s="3"/>
    </row>
    <row r="141" spans="21:21" ht="24" customHeight="1" x14ac:dyDescent="0.4">
      <c r="U141" s="3"/>
    </row>
    <row r="142" spans="21:21" ht="24" customHeight="1" x14ac:dyDescent="0.35">
      <c r="U142" s="14"/>
    </row>
    <row r="143" spans="21:21" ht="24" customHeight="1" x14ac:dyDescent="0.35">
      <c r="U143" s="14"/>
    </row>
    <row r="144" spans="21:21" ht="24" customHeight="1" x14ac:dyDescent="0.35">
      <c r="U144" s="14"/>
    </row>
    <row r="145" spans="21:21" ht="24" customHeight="1" x14ac:dyDescent="0.35">
      <c r="U145" s="14"/>
    </row>
    <row r="172" spans="21:21" ht="24" customHeight="1" x14ac:dyDescent="0.4">
      <c r="U172" s="3"/>
    </row>
    <row r="173" spans="21:21" ht="24" customHeight="1" x14ac:dyDescent="0.4">
      <c r="U173" s="3"/>
    </row>
    <row r="174" spans="21:21" ht="24" customHeight="1" x14ac:dyDescent="0.4">
      <c r="U174" s="3"/>
    </row>
    <row r="175" spans="21:21" ht="24" customHeight="1" x14ac:dyDescent="0.4">
      <c r="U175" s="3"/>
    </row>
    <row r="176" spans="21:21" ht="24" customHeight="1" x14ac:dyDescent="0.4">
      <c r="U176" s="3"/>
    </row>
    <row r="177" spans="21:21" ht="24" customHeight="1" x14ac:dyDescent="0.4">
      <c r="U177" s="3"/>
    </row>
    <row r="178" spans="21:21" ht="24" customHeight="1" x14ac:dyDescent="0.4">
      <c r="U178" s="3"/>
    </row>
    <row r="179" spans="21:21" ht="24" customHeight="1" x14ac:dyDescent="0.35">
      <c r="U179" s="14"/>
    </row>
    <row r="180" spans="21:21" ht="24" customHeight="1" x14ac:dyDescent="0.35">
      <c r="U180" s="14"/>
    </row>
    <row r="181" spans="21:21" ht="24" customHeight="1" x14ac:dyDescent="0.35">
      <c r="U181" s="14"/>
    </row>
    <row r="182" spans="21:21" ht="24" customHeight="1" x14ac:dyDescent="0.35">
      <c r="U182" s="14"/>
    </row>
    <row r="209" spans="21:21" ht="24" customHeight="1" x14ac:dyDescent="0.4">
      <c r="U209" s="3"/>
    </row>
  </sheetData>
  <mergeCells count="16">
    <mergeCell ref="B39:T39"/>
    <mergeCell ref="D68:I68"/>
    <mergeCell ref="B6:T6"/>
    <mergeCell ref="A35:T35"/>
    <mergeCell ref="A37:A38"/>
    <mergeCell ref="B37:D37"/>
    <mergeCell ref="F37:H37"/>
    <mergeCell ref="J37:L37"/>
    <mergeCell ref="N37:P37"/>
    <mergeCell ref="R37:T37"/>
    <mergeCell ref="A4:A5"/>
    <mergeCell ref="B4:D4"/>
    <mergeCell ref="F4:H4"/>
    <mergeCell ref="J4:L4"/>
    <mergeCell ref="N4:P4"/>
    <mergeCell ref="R4:T4"/>
  </mergeCells>
  <pageMargins left="0.39" right="0.23622047244094491" top="0.70866141732283472" bottom="0.23622047244094491" header="0.23622047244094491" footer="0.23622047244094491"/>
  <pageSetup paperSize="9" scale="73" firstPageNumber="23" orientation="landscape" useFirstPageNumber="1" r:id="rId1"/>
  <headerFooter alignWithMargins="0">
    <oddFooter xml:space="preserve">&amp;R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tab5</vt:lpstr>
      <vt:lpstr>'tab5'!Print_Area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2023-04-03T04:10:58Z</dcterms:created>
  <dcterms:modified xsi:type="dcterms:W3CDTF">2023-04-03T04:11:06Z</dcterms:modified>
</cp:coreProperties>
</file>