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9" i="1"/>
  <c r="H39"/>
  <c r="G39"/>
  <c r="F39"/>
  <c r="E39"/>
  <c r="D39"/>
  <c r="C39"/>
  <c r="B39"/>
  <c r="I38"/>
  <c r="H38"/>
  <c r="G38"/>
  <c r="F38"/>
  <c r="E38"/>
  <c r="D38"/>
  <c r="C38"/>
  <c r="B38"/>
  <c r="I37"/>
  <c r="H37"/>
  <c r="G37"/>
  <c r="F37"/>
  <c r="E37"/>
  <c r="D37"/>
  <c r="C37"/>
  <c r="B37"/>
  <c r="I36"/>
  <c r="H36"/>
  <c r="G36"/>
  <c r="F36"/>
  <c r="E36"/>
  <c r="D36"/>
  <c r="C36"/>
  <c r="B36"/>
  <c r="I35"/>
  <c r="H35"/>
  <c r="G35"/>
  <c r="F35"/>
  <c r="E35"/>
  <c r="D35"/>
  <c r="C35"/>
  <c r="B35"/>
  <c r="I34"/>
  <c r="H34"/>
  <c r="G34"/>
  <c r="F34"/>
  <c r="D34"/>
  <c r="C34"/>
  <c r="B34"/>
  <c r="I33"/>
  <c r="H33"/>
  <c r="G33"/>
  <c r="F33"/>
  <c r="E33"/>
  <c r="D33"/>
  <c r="C33"/>
  <c r="B33"/>
  <c r="I32"/>
  <c r="H32"/>
  <c r="G32"/>
  <c r="F32"/>
  <c r="E32"/>
  <c r="D32"/>
  <c r="C32"/>
  <c r="B32"/>
  <c r="I31"/>
  <c r="H31"/>
  <c r="G31"/>
  <c r="F31"/>
  <c r="E31"/>
  <c r="D31"/>
  <c r="C31"/>
  <c r="B31"/>
  <c r="I30"/>
  <c r="H30"/>
  <c r="G30"/>
  <c r="F30"/>
  <c r="E30"/>
  <c r="D30"/>
  <c r="C30"/>
  <c r="B30"/>
  <c r="I29"/>
  <c r="H29"/>
  <c r="G29"/>
  <c r="F29"/>
  <c r="E29"/>
  <c r="D29"/>
  <c r="C29"/>
  <c r="B29"/>
  <c r="I28"/>
  <c r="G28"/>
  <c r="F28"/>
  <c r="E28"/>
  <c r="D28"/>
  <c r="C28"/>
  <c r="B28"/>
  <c r="I27"/>
  <c r="H27"/>
  <c r="G27"/>
  <c r="F27"/>
  <c r="E27"/>
  <c r="D27"/>
  <c r="C27"/>
  <c r="I26"/>
  <c r="H26"/>
  <c r="G26"/>
  <c r="F26"/>
  <c r="E26"/>
  <c r="D26"/>
  <c r="C26"/>
  <c r="B26"/>
</calcChain>
</file>

<file path=xl/sharedStrings.xml><?xml version="1.0" encoding="utf-8"?>
<sst xmlns="http://schemas.openxmlformats.org/spreadsheetml/2006/main" count="44" uniqueCount="26">
  <si>
    <t>ตารางที่ 2  จำนวนและร้อยละของประชากรอายุ 15 ปีขึ้นไป จำแนกตามระดับการศึกษาที่สำเร็จ</t>
  </si>
  <si>
    <t>ระดับการศึกษาที่สำเร็จ</t>
  </si>
  <si>
    <t>พ.ศ.2554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</si>
  <si>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</si>
  <si>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</si>
  <si>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</si>
  <si>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</si>
  <si>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</si>
  <si>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</si>
  <si>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</si>
  <si>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</si>
  <si>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</si>
  <si>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</si>
  <si>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</si>
  <si>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</si>
  <si>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</si>
  <si>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</si>
  <si>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</si>
  <si>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</si>
  <si>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</si>
  <si>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</si>
  <si>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</si>
  <si>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</si>
  <si>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</si>
  <si>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</si>
  <si>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5.3  สายวิชาการศึกษา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</si>
</sst>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#,##0.0"/>
    <numFmt numFmtId="190" formatCode="_-* #,##0.0_-;\-* #,##0.0_-;_-* \-??_-;_-@_-"/>
    <numFmt numFmtId="191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"/>
      <color indexed="8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88" fontId="5" fillId="0" borderId="0" xfId="1" applyNumberFormat="1" applyFont="1" applyFill="1" applyBorder="1" applyAlignment="1" applyProtection="1">
      <alignment horizontal="right"/>
    </xf>
    <xf numFmtId="188" fontId="5" fillId="0" borderId="0" xfId="1" applyNumberFormat="1" applyFont="1" applyFill="1" applyBorder="1" applyAlignment="1" applyProtection="1"/>
    <xf numFmtId="188" fontId="6" fillId="0" borderId="0" xfId="1" applyNumberFormat="1" applyFont="1" applyFill="1" applyBorder="1" applyAlignment="1" applyProtection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Border="1" applyAlignment="1"/>
    <xf numFmtId="188" fontId="8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/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89" fontId="7" fillId="0" borderId="0" xfId="0" applyNumberFormat="1" applyFont="1" applyBorder="1" applyAlignment="1" applyProtection="1">
      <alignment horizontal="left"/>
    </xf>
    <xf numFmtId="190" fontId="8" fillId="0" borderId="0" xfId="1" applyNumberFormat="1" applyFont="1" applyFill="1" applyBorder="1" applyAlignment="1" applyProtection="1">
      <alignment horizontal="right"/>
    </xf>
    <xf numFmtId="3" fontId="8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90" fontId="5" fillId="0" borderId="0" xfId="1" applyNumberFormat="1" applyFont="1" applyFill="1" applyBorder="1" applyAlignment="1" applyProtection="1">
      <alignment horizontal="right"/>
    </xf>
    <xf numFmtId="191" fontId="5" fillId="0" borderId="0" xfId="0" applyNumberFormat="1" applyFont="1" applyBorder="1" applyAlignment="1">
      <alignment horizontal="right"/>
    </xf>
    <xf numFmtId="187" fontId="8" fillId="0" borderId="0" xfId="1" applyNumberFormat="1" applyFont="1" applyFill="1" applyBorder="1" applyAlignment="1" applyProtection="1">
      <alignment horizontal="right"/>
    </xf>
    <xf numFmtId="0" fontId="3" fillId="0" borderId="1" xfId="0" applyFont="1" applyBorder="1" applyAlignment="1"/>
    <xf numFmtId="190" fontId="7" fillId="0" borderId="1" xfId="1" applyNumberFormat="1" applyFont="1" applyFill="1" applyBorder="1" applyAlignment="1" applyProtection="1">
      <alignment horizontal="right"/>
    </xf>
    <xf numFmtId="0" fontId="3" fillId="0" borderId="5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sqref="A1:XFD1048576"/>
    </sheetView>
  </sheetViews>
  <sheetFormatPr defaultRowHeight="26.25" customHeight="1"/>
  <cols>
    <col min="1" max="1" width="18.125" style="1" customWidth="1"/>
    <col min="2" max="8" width="9.125" style="3" customWidth="1"/>
    <col min="9" max="9" width="9.375" style="3" customWidth="1"/>
    <col min="10" max="16384" width="9" style="3"/>
  </cols>
  <sheetData>
    <row r="1" spans="1:9" s="1" customFormat="1" ht="26.25" customHeight="1">
      <c r="A1" s="1" t="s">
        <v>0</v>
      </c>
    </row>
    <row r="2" spans="1:9" ht="8.25" customHeight="1">
      <c r="A2" s="2"/>
      <c r="C2" s="4"/>
      <c r="G2" s="4"/>
    </row>
    <row r="3" spans="1:9" s="9" customFormat="1" ht="30" customHeight="1">
      <c r="A3" s="5" t="s">
        <v>1</v>
      </c>
      <c r="B3" s="6" t="s">
        <v>2</v>
      </c>
      <c r="C3" s="6"/>
      <c r="D3" s="6"/>
      <c r="E3" s="6"/>
      <c r="F3" s="7" t="s">
        <v>3</v>
      </c>
      <c r="G3" s="7"/>
      <c r="H3" s="7"/>
      <c r="I3" s="8"/>
    </row>
    <row r="4" spans="1:9" s="9" customFormat="1" ht="27" customHeight="1">
      <c r="A4" s="10"/>
      <c r="B4" s="11" t="s">
        <v>4</v>
      </c>
      <c r="C4" s="11" t="s">
        <v>5</v>
      </c>
      <c r="D4" s="11" t="s">
        <v>6</v>
      </c>
      <c r="E4" s="11" t="s">
        <v>7</v>
      </c>
      <c r="F4" s="12" t="s">
        <v>4</v>
      </c>
      <c r="G4" s="12" t="s">
        <v>5</v>
      </c>
      <c r="H4" s="12" t="s">
        <v>6</v>
      </c>
      <c r="I4" s="12" t="s">
        <v>7</v>
      </c>
    </row>
    <row r="5" spans="1:9" s="9" customFormat="1" ht="20.25" customHeight="1">
      <c r="A5" s="13" t="s">
        <v>8</v>
      </c>
      <c r="B5" s="13"/>
      <c r="C5" s="13"/>
      <c r="D5" s="13"/>
      <c r="E5" s="13"/>
      <c r="F5" s="13"/>
      <c r="G5" s="13"/>
      <c r="H5" s="13"/>
      <c r="I5" s="13"/>
    </row>
    <row r="6" spans="1:9" s="18" customFormat="1" ht="21" customHeight="1">
      <c r="A6" s="14" t="s">
        <v>9</v>
      </c>
      <c r="B6" s="15">
        <v>2211286</v>
      </c>
      <c r="C6" s="16">
        <v>2216461</v>
      </c>
      <c r="D6" s="15">
        <v>2221532</v>
      </c>
      <c r="E6" s="17">
        <v>2226350</v>
      </c>
      <c r="F6" s="15">
        <v>2231241</v>
      </c>
      <c r="G6" s="16">
        <v>2236201</v>
      </c>
      <c r="H6" s="16">
        <v>2226720</v>
      </c>
      <c r="I6" s="16">
        <v>2206530</v>
      </c>
    </row>
    <row r="7" spans="1:9" s="18" customFormat="1" ht="3" customHeight="1">
      <c r="A7" s="14"/>
      <c r="B7" s="15"/>
      <c r="C7" s="19"/>
      <c r="D7" s="19"/>
      <c r="E7" s="15"/>
      <c r="F7" s="15"/>
      <c r="G7" s="19"/>
      <c r="H7" s="19"/>
      <c r="I7" s="19"/>
    </row>
    <row r="8" spans="1:9" s="18" customFormat="1" ht="21" customHeight="1">
      <c r="A8" s="20" t="s">
        <v>10</v>
      </c>
      <c r="B8" s="21">
        <v>74688.070000000007</v>
      </c>
      <c r="C8" s="22">
        <v>68546.81</v>
      </c>
      <c r="D8" s="21">
        <v>99443</v>
      </c>
      <c r="E8" s="22">
        <v>76971</v>
      </c>
      <c r="F8" s="21">
        <v>109562.67</v>
      </c>
      <c r="G8" s="22">
        <v>87120.98</v>
      </c>
      <c r="H8" s="22">
        <v>70261.210000000006</v>
      </c>
      <c r="I8" s="22">
        <v>75634</v>
      </c>
    </row>
    <row r="9" spans="1:9" s="18" customFormat="1" ht="21" customHeight="1">
      <c r="A9" s="18" t="s">
        <v>11</v>
      </c>
      <c r="B9" s="21">
        <v>702126.63</v>
      </c>
      <c r="C9" s="22">
        <v>689000.68</v>
      </c>
      <c r="D9" s="21">
        <v>692634</v>
      </c>
      <c r="E9" s="22">
        <v>733801</v>
      </c>
      <c r="F9" s="21">
        <v>656108.71</v>
      </c>
      <c r="G9" s="22">
        <v>696717.4</v>
      </c>
      <c r="H9" s="22">
        <v>687773.52</v>
      </c>
      <c r="I9" s="22">
        <v>659715</v>
      </c>
    </row>
    <row r="10" spans="1:9" s="18" customFormat="1" ht="21" customHeight="1">
      <c r="A10" s="23" t="s">
        <v>12</v>
      </c>
      <c r="B10" s="21">
        <v>439237.04</v>
      </c>
      <c r="C10" s="22">
        <v>427043.87</v>
      </c>
      <c r="D10" s="21">
        <v>446015</v>
      </c>
      <c r="E10" s="22">
        <v>445299</v>
      </c>
      <c r="F10" s="21">
        <v>410339.33</v>
      </c>
      <c r="G10" s="22">
        <v>420797.39</v>
      </c>
      <c r="H10" s="22">
        <v>417528.32000000001</v>
      </c>
      <c r="I10" s="22">
        <v>414284</v>
      </c>
    </row>
    <row r="11" spans="1:9" s="18" customFormat="1" ht="21" customHeight="1">
      <c r="A11" s="23" t="s">
        <v>13</v>
      </c>
      <c r="B11" s="21">
        <v>412688.32</v>
      </c>
      <c r="C11" s="22">
        <v>433296.68</v>
      </c>
      <c r="D11" s="21">
        <v>404890</v>
      </c>
      <c r="E11" s="22">
        <v>408965</v>
      </c>
      <c r="F11" s="21">
        <v>409232.18</v>
      </c>
      <c r="G11" s="22">
        <v>431395.19</v>
      </c>
      <c r="H11" s="22">
        <v>453215.6</v>
      </c>
      <c r="I11" s="22">
        <v>424779</v>
      </c>
    </row>
    <row r="12" spans="1:9" s="18" customFormat="1" ht="21" customHeight="1">
      <c r="A12" s="18" t="s">
        <v>14</v>
      </c>
      <c r="B12" s="22">
        <v>308840.27</v>
      </c>
      <c r="C12" s="22">
        <v>334300.34000000003</v>
      </c>
      <c r="D12" s="22">
        <v>221781</v>
      </c>
      <c r="E12" s="22">
        <v>230959</v>
      </c>
      <c r="F12" s="22">
        <v>345551.99</v>
      </c>
      <c r="G12" s="22">
        <v>357153.4</v>
      </c>
      <c r="H12" s="22">
        <v>348690.25</v>
      </c>
      <c r="I12" s="22">
        <v>360663</v>
      </c>
    </row>
    <row r="13" spans="1:9" s="18" customFormat="1" ht="21" customHeight="1">
      <c r="A13" s="24" t="s">
        <v>15</v>
      </c>
      <c r="B13" s="22">
        <v>246038.88</v>
      </c>
      <c r="C13" s="22">
        <v>273127.84000000003</v>
      </c>
      <c r="D13" s="22">
        <v>269362</v>
      </c>
      <c r="E13" s="22">
        <v>259244</v>
      </c>
      <c r="F13" s="22">
        <v>280115.51</v>
      </c>
      <c r="G13" s="22">
        <v>305449.53000000003</v>
      </c>
      <c r="H13" s="22">
        <v>285871.99</v>
      </c>
      <c r="I13" s="22">
        <v>289043</v>
      </c>
    </row>
    <row r="14" spans="1:9" s="18" customFormat="1" ht="21" customHeight="1">
      <c r="A14" s="24" t="s">
        <v>16</v>
      </c>
      <c r="B14" s="22">
        <v>62801.39</v>
      </c>
      <c r="C14" s="22">
        <v>61172.5</v>
      </c>
      <c r="D14" s="22">
        <v>43638</v>
      </c>
      <c r="E14" s="22">
        <v>49513</v>
      </c>
      <c r="F14" s="22">
        <v>65436.480000000003</v>
      </c>
      <c r="G14" s="22">
        <v>49893.31</v>
      </c>
      <c r="H14" s="22">
        <v>62818.26</v>
      </c>
      <c r="I14" s="22">
        <v>71366</v>
      </c>
    </row>
    <row r="15" spans="1:9" s="18" customFormat="1" ht="21" customHeight="1">
      <c r="A15" s="25" t="s">
        <v>17</v>
      </c>
      <c r="B15" s="26">
        <v>0</v>
      </c>
      <c r="C15" s="26">
        <v>0</v>
      </c>
      <c r="D15" s="21">
        <v>398</v>
      </c>
      <c r="E15" s="26">
        <v>690</v>
      </c>
      <c r="F15" s="26">
        <v>0</v>
      </c>
      <c r="G15" s="21">
        <v>1810.56</v>
      </c>
      <c r="H15" s="26">
        <v>0</v>
      </c>
      <c r="I15" s="21">
        <v>254</v>
      </c>
    </row>
    <row r="16" spans="1:9" s="18" customFormat="1" ht="21" customHeight="1">
      <c r="A16" s="18" t="s">
        <v>18</v>
      </c>
      <c r="B16" s="22">
        <v>272892.69</v>
      </c>
      <c r="C16" s="22">
        <v>263530.78999999998</v>
      </c>
      <c r="D16" s="22">
        <v>216335</v>
      </c>
      <c r="E16" s="22">
        <v>218325</v>
      </c>
      <c r="F16" s="22">
        <v>300446.11</v>
      </c>
      <c r="G16" s="22">
        <v>239824.54</v>
      </c>
      <c r="H16" s="22">
        <v>247974.38</v>
      </c>
      <c r="I16" s="22">
        <v>271455</v>
      </c>
    </row>
    <row r="17" spans="1:9" s="18" customFormat="1" ht="21" customHeight="1">
      <c r="A17" s="25" t="s">
        <v>19</v>
      </c>
      <c r="B17" s="22">
        <v>128323.63</v>
      </c>
      <c r="C17" s="22">
        <v>116571.56</v>
      </c>
      <c r="D17" s="22">
        <v>106040</v>
      </c>
      <c r="E17" s="22">
        <v>122240</v>
      </c>
      <c r="F17" s="22">
        <v>180740.83</v>
      </c>
      <c r="G17" s="22">
        <v>153273.67000000001</v>
      </c>
      <c r="H17" s="22">
        <v>129828.43</v>
      </c>
      <c r="I17" s="22">
        <v>151312</v>
      </c>
    </row>
    <row r="18" spans="1:9" s="18" customFormat="1" ht="21" customHeight="1">
      <c r="A18" s="25" t="s">
        <v>20</v>
      </c>
      <c r="B18" s="21">
        <v>96683.33</v>
      </c>
      <c r="C18" s="22">
        <v>104416.77</v>
      </c>
      <c r="D18" s="21">
        <v>108432</v>
      </c>
      <c r="E18" s="22">
        <v>90371</v>
      </c>
      <c r="F18" s="21">
        <v>70261.41</v>
      </c>
      <c r="G18" s="22">
        <v>46655.94</v>
      </c>
      <c r="H18" s="22">
        <v>75324.899999999994</v>
      </c>
      <c r="I18" s="22">
        <v>89089</v>
      </c>
    </row>
    <row r="19" spans="1:9" s="18" customFormat="1" ht="21" customHeight="1">
      <c r="A19" s="25" t="s">
        <v>21</v>
      </c>
      <c r="B19" s="21">
        <v>47885.73</v>
      </c>
      <c r="C19" s="22">
        <v>42542.46</v>
      </c>
      <c r="D19" s="21">
        <v>49878</v>
      </c>
      <c r="E19" s="22">
        <v>39255</v>
      </c>
      <c r="F19" s="21">
        <v>49443.87</v>
      </c>
      <c r="G19" s="22">
        <v>39894.93</v>
      </c>
      <c r="H19" s="22">
        <v>42821.05</v>
      </c>
      <c r="I19" s="22">
        <v>31054</v>
      </c>
    </row>
    <row r="20" spans="1:9" s="18" customFormat="1" ht="21" customHeight="1">
      <c r="A20" s="24" t="s">
        <v>22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</row>
    <row r="21" spans="1:9" s="18" customFormat="1" ht="21" customHeight="1">
      <c r="A21" s="24" t="s">
        <v>23</v>
      </c>
      <c r="B21" s="21">
        <v>812.98</v>
      </c>
      <c r="C21" s="22">
        <v>741.83</v>
      </c>
      <c r="D21" s="26">
        <v>0</v>
      </c>
      <c r="E21" s="26">
        <v>0</v>
      </c>
      <c r="F21" s="26">
        <v>0</v>
      </c>
      <c r="G21" s="22">
        <v>3192.1</v>
      </c>
      <c r="H21" s="22">
        <v>1276.74</v>
      </c>
      <c r="I21" s="26">
        <v>0</v>
      </c>
    </row>
    <row r="22" spans="1:9" s="18" customFormat="1" ht="2.25" customHeight="1">
      <c r="A22" s="24"/>
      <c r="B22" s="19"/>
      <c r="C22" s="19"/>
      <c r="D22" s="19"/>
      <c r="E22" s="27"/>
      <c r="F22" s="27"/>
      <c r="G22" s="19"/>
      <c r="H22" s="19"/>
      <c r="I22" s="19"/>
    </row>
    <row r="23" spans="1:9" s="18" customFormat="1" ht="23.25" customHeight="1">
      <c r="A23" s="28" t="s">
        <v>24</v>
      </c>
      <c r="B23" s="28"/>
      <c r="C23" s="28"/>
      <c r="D23" s="28"/>
      <c r="E23" s="28"/>
      <c r="F23" s="28"/>
      <c r="G23" s="28"/>
      <c r="H23" s="28"/>
      <c r="I23" s="28"/>
    </row>
    <row r="24" spans="1:9" s="18" customFormat="1" ht="18.75" customHeight="1">
      <c r="A24" s="29" t="s">
        <v>9</v>
      </c>
      <c r="B24" s="30">
        <v>100</v>
      </c>
      <c r="C24" s="30">
        <v>100</v>
      </c>
      <c r="D24" s="30">
        <v>100</v>
      </c>
      <c r="E24" s="30">
        <v>100</v>
      </c>
      <c r="F24" s="30">
        <v>100</v>
      </c>
      <c r="G24" s="30">
        <v>100</v>
      </c>
      <c r="H24" s="30">
        <v>100</v>
      </c>
      <c r="I24" s="30">
        <v>100</v>
      </c>
    </row>
    <row r="25" spans="1:9" s="18" customFormat="1" ht="2.25" customHeight="1">
      <c r="A25" s="29"/>
      <c r="B25" s="30"/>
      <c r="C25" s="31"/>
      <c r="D25" s="30"/>
      <c r="E25" s="30"/>
      <c r="F25" s="30"/>
      <c r="G25" s="31"/>
      <c r="H25" s="31"/>
      <c r="I25" s="31"/>
    </row>
    <row r="26" spans="1:9" s="18" customFormat="1" ht="21" customHeight="1">
      <c r="A26" s="20" t="s">
        <v>10</v>
      </c>
      <c r="B26" s="26">
        <f t="shared" ref="B26:B39" si="0">B8*100/$B$6</f>
        <v>3.37758526034172</v>
      </c>
      <c r="C26" s="26">
        <f>SUM(C8*100/C6)</f>
        <v>3.0926242329551479</v>
      </c>
      <c r="D26" s="26">
        <f t="shared" ref="D26:D39" si="1">D8*100/$D$6</f>
        <v>4.4763253466526702</v>
      </c>
      <c r="E26" s="26">
        <f t="shared" ref="E26:E33" si="2">E8*100/$E$6</f>
        <v>3.4572731151885372</v>
      </c>
      <c r="F26" s="26">
        <f t="shared" ref="F26:F32" si="3">F8*100/$F$6</f>
        <v>4.9103915713273469</v>
      </c>
      <c r="G26" s="26">
        <f>SUM(G8*100/G6)</f>
        <v>3.8959369037040945</v>
      </c>
      <c r="H26" s="26">
        <f>SUM(H8*100/H6)</f>
        <v>3.1553679851979597</v>
      </c>
      <c r="I26" s="26">
        <f>SUM(I8*100/I6)</f>
        <v>3.4277349503519101</v>
      </c>
    </row>
    <row r="27" spans="1:9" s="18" customFormat="1" ht="21" customHeight="1">
      <c r="A27" s="18" t="s">
        <v>11</v>
      </c>
      <c r="B27" s="26">
        <v>31.7</v>
      </c>
      <c r="C27" s="26">
        <f>SUM(C9*100/C6)</f>
        <v>31.085621628352584</v>
      </c>
      <c r="D27" s="26">
        <f t="shared" si="1"/>
        <v>31.178213953253881</v>
      </c>
      <c r="E27" s="26">
        <f t="shared" si="2"/>
        <v>32.959822130392794</v>
      </c>
      <c r="F27" s="26">
        <f t="shared" si="3"/>
        <v>29.405550991578231</v>
      </c>
      <c r="G27" s="26">
        <f>SUM(G9*100/G6)</f>
        <v>31.15629587859052</v>
      </c>
      <c r="H27" s="26">
        <f>SUM(H9*100/H6)</f>
        <v>30.887292519939642</v>
      </c>
      <c r="I27" s="26">
        <f>SUM(I9*100/I6)</f>
        <v>29.898301858574321</v>
      </c>
    </row>
    <row r="28" spans="1:9" s="18" customFormat="1" ht="21" customHeight="1">
      <c r="A28" s="23" t="s">
        <v>12</v>
      </c>
      <c r="B28" s="26">
        <f t="shared" si="0"/>
        <v>19.863420652054959</v>
      </c>
      <c r="C28" s="26">
        <f>SUM(C10*100/C6)</f>
        <v>19.266924615411686</v>
      </c>
      <c r="D28" s="26">
        <f t="shared" si="1"/>
        <v>20.076910888521976</v>
      </c>
      <c r="E28" s="26">
        <f t="shared" si="2"/>
        <v>20.001302580456802</v>
      </c>
      <c r="F28" s="26">
        <f t="shared" si="3"/>
        <v>18.390632387984983</v>
      </c>
      <c r="G28" s="26">
        <f>SUM(G10*100/G6)</f>
        <v>18.817511932066928</v>
      </c>
      <c r="H28" s="26">
        <v>18.7</v>
      </c>
      <c r="I28" s="26">
        <f>SUM(I10*100/I6)</f>
        <v>18.77536222031878</v>
      </c>
    </row>
    <row r="29" spans="1:9" s="18" customFormat="1" ht="21" customHeight="1">
      <c r="A29" s="23" t="s">
        <v>13</v>
      </c>
      <c r="B29" s="26">
        <f t="shared" si="0"/>
        <v>18.662819734760678</v>
      </c>
      <c r="C29" s="26">
        <f>SUM(C11*100/C6)</f>
        <v>19.549032444062856</v>
      </c>
      <c r="D29" s="26">
        <f t="shared" si="1"/>
        <v>18.225710905807343</v>
      </c>
      <c r="E29" s="26">
        <f t="shared" si="2"/>
        <v>18.369304017786959</v>
      </c>
      <c r="F29" s="26">
        <f t="shared" si="3"/>
        <v>18.341012019768371</v>
      </c>
      <c r="G29" s="26">
        <f>SUM(G11*100/G6)</f>
        <v>19.291431763066022</v>
      </c>
      <c r="H29" s="26">
        <f>SUM(H11*100/H6)-0.005</f>
        <v>20.348506502838255</v>
      </c>
      <c r="I29" s="26">
        <f>SUM(I11*100/I6)</f>
        <v>19.250995907601528</v>
      </c>
    </row>
    <row r="30" spans="1:9" s="18" customFormat="1" ht="21" customHeight="1">
      <c r="A30" s="18" t="s">
        <v>14</v>
      </c>
      <c r="B30" s="26">
        <f t="shared" si="0"/>
        <v>13.966545711409561</v>
      </c>
      <c r="C30" s="26">
        <f>SUM(C12*100/C6)</f>
        <v>15.082617740623455</v>
      </c>
      <c r="D30" s="26">
        <f t="shared" si="1"/>
        <v>9.9832457961442831</v>
      </c>
      <c r="E30" s="26">
        <f t="shared" si="2"/>
        <v>10.373885507669504</v>
      </c>
      <c r="F30" s="26">
        <f t="shared" si="3"/>
        <v>15.486986390085159</v>
      </c>
      <c r="G30" s="26">
        <f>SUM(G12*100/G6)</f>
        <v>15.9714354836618</v>
      </c>
      <c r="H30" s="26">
        <f>SUM(H12*100/H6)</f>
        <v>15.659366691815764</v>
      </c>
      <c r="I30" s="26">
        <f>SUM(I12*100/I6)</f>
        <v>16.345257032535248</v>
      </c>
    </row>
    <row r="31" spans="1:9" s="18" customFormat="1" ht="21" customHeight="1">
      <c r="A31" s="24" t="s">
        <v>15</v>
      </c>
      <c r="B31" s="26">
        <f t="shared" si="0"/>
        <v>11.126506476321923</v>
      </c>
      <c r="C31" s="26">
        <f>SUM(C13*100/C6)</f>
        <v>12.322700015926291</v>
      </c>
      <c r="D31" s="26">
        <f t="shared" si="1"/>
        <v>12.125056042406772</v>
      </c>
      <c r="E31" s="26">
        <f t="shared" si="2"/>
        <v>11.644350618725717</v>
      </c>
      <c r="F31" s="26">
        <f t="shared" si="3"/>
        <v>12.554247165590809</v>
      </c>
      <c r="G31" s="26">
        <f>SUM(G13*100/G6)</f>
        <v>13.659305670644098</v>
      </c>
      <c r="H31" s="26">
        <f>SUM(H13*100/H6)</f>
        <v>12.838254922037795</v>
      </c>
      <c r="I31" s="26">
        <f>SUM(I13*100/I6)</f>
        <v>13.099436672059749</v>
      </c>
    </row>
    <row r="32" spans="1:9" s="18" customFormat="1" ht="21" customHeight="1">
      <c r="A32" s="24" t="s">
        <v>16</v>
      </c>
      <c r="B32" s="26">
        <f t="shared" si="0"/>
        <v>2.8400392350876369</v>
      </c>
      <c r="C32" s="26">
        <f>SUM(C14*100/C6)</f>
        <v>2.7599177246971638</v>
      </c>
      <c r="D32" s="26">
        <f t="shared" si="1"/>
        <v>1.9643201178285976</v>
      </c>
      <c r="E32" s="26">
        <f t="shared" si="2"/>
        <v>2.2239540054349045</v>
      </c>
      <c r="F32" s="26">
        <f t="shared" si="3"/>
        <v>2.9327392244943509</v>
      </c>
      <c r="G32" s="26">
        <f>SUM(G14*100/G$6)</f>
        <v>2.2311639248886839</v>
      </c>
      <c r="H32" s="26">
        <f>SUM(H14*100/H6)</f>
        <v>2.8211117697779695</v>
      </c>
      <c r="I32" s="26">
        <f>SUM(I14*100/I6)</f>
        <v>3.2343090735226805</v>
      </c>
    </row>
    <row r="33" spans="1:9" s="18" customFormat="1" ht="21" customHeight="1">
      <c r="A33" s="25" t="s">
        <v>25</v>
      </c>
      <c r="B33" s="26">
        <f t="shared" si="0"/>
        <v>0</v>
      </c>
      <c r="C33" s="21">
        <f>SUM(C15*100/C6)</f>
        <v>0</v>
      </c>
      <c r="D33" s="21">
        <f t="shared" si="1"/>
        <v>1.7915564574356797E-2</v>
      </c>
      <c r="E33" s="26">
        <f t="shared" si="2"/>
        <v>3.0992431558380308E-2</v>
      </c>
      <c r="F33" s="32">
        <f>0*100/$E$6</f>
        <v>0</v>
      </c>
      <c r="G33" s="26">
        <f>SUM(G15*100/G$6)</f>
        <v>8.0965888129018809E-2</v>
      </c>
      <c r="H33" s="21">
        <f>(H15*100/H6)</f>
        <v>0</v>
      </c>
      <c r="I33" s="26">
        <f>SUM(I15*100/I6)</f>
        <v>1.1511286952817319E-2</v>
      </c>
    </row>
    <row r="34" spans="1:9" s="18" customFormat="1" ht="21" customHeight="1">
      <c r="A34" s="18" t="s">
        <v>18</v>
      </c>
      <c r="B34" s="26">
        <f t="shared" si="0"/>
        <v>12.340904342540947</v>
      </c>
      <c r="C34" s="26">
        <f>SUM(C16*100/C6)</f>
        <v>11.889710218226261</v>
      </c>
      <c r="D34" s="26">
        <f t="shared" si="1"/>
        <v>9.7380996537524549</v>
      </c>
      <c r="E34" s="26">
        <v>13.5</v>
      </c>
      <c r="F34" s="26">
        <f t="shared" ref="F34:F39" si="4">F16*100/$F$6</f>
        <v>13.465426191074833</v>
      </c>
      <c r="G34" s="26">
        <f>G16*100/$G$6</f>
        <v>10.724641479008373</v>
      </c>
      <c r="H34" s="26">
        <f>H16*100/$H$6</f>
        <v>11.136307214198462</v>
      </c>
      <c r="I34" s="26">
        <f>I16*100/$I$6</f>
        <v>12.30234803061821</v>
      </c>
    </row>
    <row r="35" spans="1:9" s="18" customFormat="1" ht="21" customHeight="1">
      <c r="A35" s="25" t="s">
        <v>19</v>
      </c>
      <c r="B35" s="26">
        <f t="shared" si="0"/>
        <v>5.8031222555562687</v>
      </c>
      <c r="C35" s="26">
        <f>SUM(C17*100/C6)</f>
        <v>5.2593553416911014</v>
      </c>
      <c r="D35" s="26">
        <f t="shared" si="1"/>
        <v>4.7732825815698359</v>
      </c>
      <c r="E35" s="26">
        <f>E17*100/$E$6</f>
        <v>5.490601208255665</v>
      </c>
      <c r="F35" s="26">
        <f t="shared" si="4"/>
        <v>8.1004620298748549</v>
      </c>
      <c r="G35" s="26">
        <f>SUM(G17*100/G6)</f>
        <v>6.8541991529383992</v>
      </c>
      <c r="H35" s="26">
        <f>SUM(H17*100/H6)</f>
        <v>5.8304784615937342</v>
      </c>
      <c r="I35" s="26">
        <f>SUM(I17*100/I6)</f>
        <v>6.8574639819082455</v>
      </c>
    </row>
    <row r="36" spans="1:9" s="18" customFormat="1" ht="21" customHeight="1">
      <c r="A36" s="25" t="s">
        <v>20</v>
      </c>
      <c r="B36" s="26">
        <f t="shared" si="0"/>
        <v>4.3722670880202745</v>
      </c>
      <c r="C36" s="26">
        <f>SUM(C18*100/C6)</f>
        <v>4.7109680702705798</v>
      </c>
      <c r="D36" s="26">
        <f t="shared" si="1"/>
        <v>4.8809560249413471</v>
      </c>
      <c r="E36" s="26">
        <f>E18*100/$E$6</f>
        <v>4.0591551193657782</v>
      </c>
      <c r="F36" s="26">
        <f t="shared" si="4"/>
        <v>3.1489834580845368</v>
      </c>
      <c r="G36" s="26">
        <f>SUM(G18*100/G6)</f>
        <v>2.0863929494710001</v>
      </c>
      <c r="H36" s="26">
        <f>SUM(H18*100/H6)</f>
        <v>3.3827737658978223</v>
      </c>
      <c r="I36" s="26">
        <f>SUM(I18*100/I6)</f>
        <v>4.037515918659615</v>
      </c>
    </row>
    <row r="37" spans="1:9" s="18" customFormat="1" ht="21" customHeight="1">
      <c r="A37" s="25" t="s">
        <v>21</v>
      </c>
      <c r="B37" s="26">
        <f t="shared" si="0"/>
        <v>2.1655149989644036</v>
      </c>
      <c r="C37" s="26">
        <f>SUM(C19*100/C$6)</f>
        <v>1.9193868062645811</v>
      </c>
      <c r="D37" s="26">
        <f t="shared" si="1"/>
        <v>2.2452073614064529</v>
      </c>
      <c r="E37" s="26">
        <f>E19*100/$E$6</f>
        <v>1.7631998562669842</v>
      </c>
      <c r="F37" s="26">
        <f t="shared" si="4"/>
        <v>2.215980703115441</v>
      </c>
      <c r="G37" s="26">
        <f>SUM(G19*100/G6)</f>
        <v>1.7840493765989729</v>
      </c>
      <c r="H37" s="26">
        <f>SUM(H19*100/H6)</f>
        <v>1.9230549867069053</v>
      </c>
      <c r="I37" s="26">
        <f>SUM(I19*100/I6)</f>
        <v>1.4073681300503504</v>
      </c>
    </row>
    <row r="38" spans="1:9" s="18" customFormat="1" ht="21" customHeight="1">
      <c r="A38" s="24" t="s">
        <v>22</v>
      </c>
      <c r="B38" s="26">
        <f t="shared" si="0"/>
        <v>0</v>
      </c>
      <c r="C38" s="26">
        <f>SUM(C20*100/C$6)</f>
        <v>0</v>
      </c>
      <c r="D38" s="21">
        <f t="shared" si="1"/>
        <v>0</v>
      </c>
      <c r="E38" s="21">
        <f>E20*100/$E$6</f>
        <v>0</v>
      </c>
      <c r="F38" s="21">
        <f t="shared" si="4"/>
        <v>0</v>
      </c>
      <c r="G38" s="21">
        <f>SUM(G20*100/G6)</f>
        <v>0</v>
      </c>
      <c r="H38" s="21">
        <f>SUM(H20*100/H6)</f>
        <v>0</v>
      </c>
      <c r="I38" s="21">
        <f>SUM(I20*100/I6)</f>
        <v>0</v>
      </c>
    </row>
    <row r="39" spans="1:9" s="18" customFormat="1" ht="21" customHeight="1">
      <c r="A39" s="24" t="s">
        <v>23</v>
      </c>
      <c r="B39" s="26">
        <f t="shared" si="0"/>
        <v>3.676503175075499E-2</v>
      </c>
      <c r="C39" s="26">
        <f>SUM(C21*100/C$6)</f>
        <v>3.3469120368010086E-2</v>
      </c>
      <c r="D39" s="26">
        <f t="shared" si="1"/>
        <v>0</v>
      </c>
      <c r="E39" s="26">
        <f>E21*100/$E$6</f>
        <v>0</v>
      </c>
      <c r="F39" s="26">
        <f t="shared" si="4"/>
        <v>0</v>
      </c>
      <c r="G39" s="26">
        <f>SUM(G21*100/G6)</f>
        <v>0.14274655990226282</v>
      </c>
      <c r="H39" s="26">
        <f>SUM(H21*100/H6)</f>
        <v>5.7337249407199829E-2</v>
      </c>
      <c r="I39" s="26">
        <f>SUM(I21*100/I6)</f>
        <v>0</v>
      </c>
    </row>
    <row r="40" spans="1:9" ht="18.75" customHeight="1">
      <c r="A40" s="33"/>
      <c r="B40" s="34"/>
      <c r="C40" s="34"/>
      <c r="D40" s="34"/>
      <c r="E40" s="34"/>
      <c r="F40" s="34"/>
      <c r="G40" s="34"/>
      <c r="H40" s="35"/>
      <c r="I40" s="35"/>
    </row>
  </sheetData>
  <mergeCells count="5">
    <mergeCell ref="A3:A4"/>
    <mergeCell ref="B3:E3"/>
    <mergeCell ref="F3:H3"/>
    <mergeCell ref="A5:I5"/>
    <mergeCell ref="A23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2013-08-05T03:11:54Z</dcterms:created>
  <dcterms:modified xsi:type="dcterms:W3CDTF">2013-08-05T03:13:10Z</dcterms:modified>
</cp:coreProperties>
</file>