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11.พฤศจิ55_ok\"/>
    </mc:Choice>
  </mc:AlternateContent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ตารางที่2!$A$1:$D$40</definedName>
  </definedNames>
  <calcPr calcId="152511"/>
</workbook>
</file>

<file path=xl/calcChain.xml><?xml version="1.0" encoding="utf-8"?>
<calcChain xmlns="http://schemas.openxmlformats.org/spreadsheetml/2006/main">
  <c r="C11" i="5" l="1"/>
  <c r="B14" i="5"/>
  <c r="D15" i="5" l="1"/>
  <c r="C15" i="5"/>
  <c r="D11" i="5"/>
  <c r="B17" i="5"/>
  <c r="B18" i="5"/>
  <c r="B19" i="5"/>
  <c r="B20" i="5"/>
  <c r="B12" i="5"/>
  <c r="B7" i="5"/>
  <c r="B16" i="5"/>
  <c r="B13" i="5"/>
  <c r="B10" i="5"/>
  <c r="B9" i="5"/>
  <c r="B8" i="5"/>
  <c r="C6" i="5" l="1"/>
  <c r="B15" i="5"/>
  <c r="B11" i="5"/>
  <c r="D6" i="5"/>
  <c r="B6" i="5" l="1"/>
  <c r="B26" i="5" s="1"/>
  <c r="B28" i="5"/>
  <c r="B24" i="5"/>
  <c r="C33" i="5"/>
  <c r="C36" i="5"/>
  <c r="D32" i="5"/>
  <c r="D34" i="5"/>
  <c r="D33" i="5"/>
  <c r="C24" i="5"/>
  <c r="C29" i="5"/>
  <c r="C32" i="5"/>
  <c r="D30" i="5"/>
  <c r="D36" i="5"/>
  <c r="D25" i="5"/>
  <c r="D26" i="5"/>
  <c r="D35" i="5"/>
  <c r="D29" i="5"/>
  <c r="D23" i="5"/>
  <c r="D28" i="5"/>
  <c r="C34" i="5"/>
  <c r="C30" i="5"/>
  <c r="C35" i="5"/>
  <c r="C26" i="5"/>
  <c r="C28" i="5"/>
  <c r="C23" i="5"/>
  <c r="B34" i="5" l="1"/>
  <c r="B27" i="5"/>
  <c r="B29" i="5"/>
  <c r="B31" i="5"/>
  <c r="B23" i="5"/>
  <c r="B33" i="5"/>
  <c r="B32" i="5"/>
  <c r="B35" i="5"/>
  <c r="B25" i="5"/>
  <c r="B36" i="5"/>
  <c r="D27" i="5"/>
  <c r="D31" i="5"/>
  <c r="C31" i="5"/>
  <c r="C27" i="5"/>
  <c r="B22" i="5" l="1"/>
  <c r="C22" i="5"/>
</calcChain>
</file>

<file path=xl/sharedStrings.xml><?xml version="1.0" encoding="utf-8"?>
<sst xmlns="http://schemas.openxmlformats.org/spreadsheetml/2006/main" count="43" uniqueCount="27">
  <si>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</si>
  <si>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</si>
  <si>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</si>
  <si>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</si>
  <si>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</si>
  <si>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</si>
  <si>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</si>
  <si>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</si>
  <si>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</si>
  <si>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</si>
  <si>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</si>
  <si>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</si>
  <si>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</si>
  <si>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</si>
  <si>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</si>
  <si>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</si>
  <si>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</si>
  <si>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</si>
  <si>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</si>
  <si>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</si>
  <si>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</si>
  <si>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</si>
  <si>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</si>
  <si>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</si>
  <si>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เดือนพฤศจิกายน พ.ศ. 2555</t>
  </si>
  <si>
    <t xml:space="preserve">                 เดือนพฤศจิกายน พ.ศ. 2555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</si>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</sst>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3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92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view="pageBreakPreview" topLeftCell="A19" zoomScale="80" zoomScaleNormal="75" zoomScaleSheetLayoutView="80" workbookViewId="0">
      <selection activeCell="C38" sqref="C38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2" t="s">
        <v>25</v>
      </c>
    </row>
    <row r="3" spans="1:4" ht="8.2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39" t="s">
        <v>20</v>
      </c>
      <c r="C5" s="39"/>
      <c r="D5" s="39"/>
    </row>
    <row r="6" spans="1:4" s="7" customFormat="1" ht="24.95" customHeight="1" x14ac:dyDescent="0.5">
      <c r="A6" s="6" t="s">
        <v>3</v>
      </c>
      <c r="B6" s="31">
        <f>C6+D6</f>
        <v>534706.01</v>
      </c>
      <c r="C6" s="32">
        <f>C7+C8+C9+C10+C11+C15+C19+C20</f>
        <v>267601</v>
      </c>
      <c r="D6" s="32">
        <f>D7+D8+D9+D10+D11+D15+D19+D20</f>
        <v>267105.01</v>
      </c>
    </row>
    <row r="7" spans="1:4" s="8" customFormat="1" ht="24.95" customHeight="1" x14ac:dyDescent="0.35">
      <c r="A7" s="9" t="s">
        <v>7</v>
      </c>
      <c r="B7" s="37">
        <f t="shared" ref="B7:B20" si="0">C7+D7</f>
        <v>21327.67</v>
      </c>
      <c r="C7" s="35">
        <v>8075.76</v>
      </c>
      <c r="D7" s="35">
        <v>13251.91</v>
      </c>
    </row>
    <row r="8" spans="1:4" s="8" customFormat="1" ht="24.95" customHeight="1" x14ac:dyDescent="0.35">
      <c r="A8" s="10" t="s">
        <v>6</v>
      </c>
      <c r="B8" s="37">
        <f t="shared" si="0"/>
        <v>154410.78</v>
      </c>
      <c r="C8" s="35">
        <v>72783.02</v>
      </c>
      <c r="D8" s="35">
        <v>81627.759999999995</v>
      </c>
    </row>
    <row r="9" spans="1:4" s="8" customFormat="1" ht="24.95" customHeight="1" x14ac:dyDescent="0.35">
      <c r="A9" s="11" t="s">
        <v>8</v>
      </c>
      <c r="B9" s="37">
        <f t="shared" si="0"/>
        <v>147547.52000000002</v>
      </c>
      <c r="C9" s="35">
        <v>73735.38</v>
      </c>
      <c r="D9" s="35">
        <v>73812.14</v>
      </c>
    </row>
    <row r="10" spans="1:4" s="8" customFormat="1" ht="24.95" customHeight="1" x14ac:dyDescent="0.35">
      <c r="A10" s="11" t="s">
        <v>9</v>
      </c>
      <c r="B10" s="37">
        <f t="shared" si="0"/>
        <v>90657.74</v>
      </c>
      <c r="C10" s="35">
        <v>48651.94</v>
      </c>
      <c r="D10" s="35">
        <v>42005.8</v>
      </c>
    </row>
    <row r="11" spans="1:4" ht="24.95" customHeight="1" x14ac:dyDescent="0.35">
      <c r="A11" s="10" t="s">
        <v>10</v>
      </c>
      <c r="B11" s="37">
        <f>C11+D11</f>
        <v>73458.16</v>
      </c>
      <c r="C11" s="37">
        <f>C12+C13+C14</f>
        <v>40827.93</v>
      </c>
      <c r="D11" s="37">
        <f>D12+D13+D14</f>
        <v>32630.23</v>
      </c>
    </row>
    <row r="12" spans="1:4" ht="24.95" customHeight="1" x14ac:dyDescent="0.35">
      <c r="A12" s="12" t="s">
        <v>11</v>
      </c>
      <c r="B12" s="37">
        <f>C12+D12</f>
        <v>61758.45</v>
      </c>
      <c r="C12" s="35">
        <v>34537.24</v>
      </c>
      <c r="D12" s="35">
        <v>27221.21</v>
      </c>
    </row>
    <row r="13" spans="1:4" ht="24.95" customHeight="1" x14ac:dyDescent="0.35">
      <c r="A13" s="12" t="s">
        <v>12</v>
      </c>
      <c r="B13" s="37">
        <f t="shared" si="0"/>
        <v>11517</v>
      </c>
      <c r="C13" s="35">
        <v>6290.69</v>
      </c>
      <c r="D13" s="35">
        <v>5226.3100000000004</v>
      </c>
    </row>
    <row r="14" spans="1:4" ht="24.95" customHeight="1" x14ac:dyDescent="0.35">
      <c r="A14" s="13" t="s">
        <v>19</v>
      </c>
      <c r="B14" s="37">
        <f t="shared" si="0"/>
        <v>182.71</v>
      </c>
      <c r="C14" s="36">
        <v>0</v>
      </c>
      <c r="D14" s="35">
        <v>182.71</v>
      </c>
    </row>
    <row r="15" spans="1:4" ht="24.95" customHeight="1" x14ac:dyDescent="0.35">
      <c r="A15" s="10" t="s">
        <v>13</v>
      </c>
      <c r="B15" s="37">
        <f>B16+B17+B18</f>
        <v>47304.14</v>
      </c>
      <c r="C15" s="37">
        <f>C16+C17+C18</f>
        <v>23526.97</v>
      </c>
      <c r="D15" s="37">
        <f>D16+D17+D18</f>
        <v>23777.170000000002</v>
      </c>
    </row>
    <row r="16" spans="1:4" s="8" customFormat="1" ht="24.95" customHeight="1" x14ac:dyDescent="0.35">
      <c r="A16" s="13" t="s">
        <v>14</v>
      </c>
      <c r="B16" s="35">
        <f t="shared" si="0"/>
        <v>21911.59</v>
      </c>
      <c r="C16" s="35">
        <v>8024.9</v>
      </c>
      <c r="D16" s="35">
        <v>13886.69</v>
      </c>
    </row>
    <row r="17" spans="1:9" s="8" customFormat="1" ht="24.95" customHeight="1" x14ac:dyDescent="0.35">
      <c r="A17" s="13" t="s">
        <v>15</v>
      </c>
      <c r="B17" s="35">
        <f t="shared" si="0"/>
        <v>17504.32</v>
      </c>
      <c r="C17" s="35">
        <v>11483.15</v>
      </c>
      <c r="D17" s="35">
        <v>6021.17</v>
      </c>
    </row>
    <row r="18" spans="1:9" s="8" customFormat="1" ht="24.95" customHeight="1" x14ac:dyDescent="0.35">
      <c r="A18" s="13" t="s">
        <v>16</v>
      </c>
      <c r="B18" s="35">
        <f t="shared" si="0"/>
        <v>7888.23</v>
      </c>
      <c r="C18" s="35">
        <v>4018.92</v>
      </c>
      <c r="D18" s="35">
        <v>3869.31</v>
      </c>
    </row>
    <row r="19" spans="1:9" s="8" customFormat="1" ht="24.95" customHeight="1" x14ac:dyDescent="0.35">
      <c r="A19" s="12" t="s">
        <v>17</v>
      </c>
      <c r="B19" s="36">
        <f t="shared" si="0"/>
        <v>0</v>
      </c>
      <c r="C19" s="36">
        <v>0</v>
      </c>
      <c r="D19" s="36">
        <v>0</v>
      </c>
    </row>
    <row r="20" spans="1:9" s="8" customFormat="1" ht="24.95" customHeight="1" x14ac:dyDescent="0.35">
      <c r="A20" s="12" t="s">
        <v>18</v>
      </c>
      <c r="B20" s="36">
        <f t="shared" si="0"/>
        <v>0</v>
      </c>
      <c r="C20" s="36">
        <v>0</v>
      </c>
      <c r="D20" s="36">
        <v>0</v>
      </c>
    </row>
    <row r="21" spans="1:9" ht="24.95" customHeight="1" x14ac:dyDescent="0.35">
      <c r="A21" s="1"/>
      <c r="B21" s="40" t="s">
        <v>4</v>
      </c>
      <c r="C21" s="40"/>
      <c r="D21" s="40"/>
      <c r="F21" s="14"/>
      <c r="G21" s="14"/>
      <c r="H21" s="14"/>
    </row>
    <row r="22" spans="1:9" s="2" customFormat="1" ht="23.25" x14ac:dyDescent="0.35">
      <c r="A22" s="15" t="s">
        <v>3</v>
      </c>
      <c r="B22" s="23">
        <f>B23+B24+B25+B26+B27+B31</f>
        <v>100</v>
      </c>
      <c r="C22" s="23">
        <f>C23+C24+C25+C26+C27+C31</f>
        <v>99.945775613693527</v>
      </c>
      <c r="D22" s="23">
        <v>100</v>
      </c>
      <c r="F22" s="16"/>
      <c r="G22" s="16"/>
      <c r="H22" s="16"/>
      <c r="I22" s="16"/>
    </row>
    <row r="23" spans="1:9" ht="24.95" customHeight="1" x14ac:dyDescent="0.35">
      <c r="A23" s="9" t="s">
        <v>7</v>
      </c>
      <c r="B23" s="24">
        <f>B7/$B$6*100</f>
        <v>3.9886722051244563</v>
      </c>
      <c r="C23" s="24">
        <f>C7/$C$6*100</f>
        <v>3.0178362562172789</v>
      </c>
      <c r="D23" s="24">
        <f>+D7/$D$6*100</f>
        <v>4.9613109091439354</v>
      </c>
      <c r="F23" s="17"/>
      <c r="G23" s="17"/>
      <c r="H23" s="17"/>
      <c r="I23" s="17"/>
    </row>
    <row r="24" spans="1:9" ht="24.95" customHeight="1" x14ac:dyDescent="0.35">
      <c r="A24" s="10" t="s">
        <v>6</v>
      </c>
      <c r="B24" s="24">
        <f t="shared" ref="B24:B36" si="1">B8/$B$6*100</f>
        <v>28.877696736567444</v>
      </c>
      <c r="C24" s="24">
        <f>C8/$C$6*100</f>
        <v>27.198336329086963</v>
      </c>
      <c r="D24" s="24">
        <v>30.5</v>
      </c>
      <c r="F24" s="17"/>
      <c r="G24" s="17"/>
      <c r="H24" s="17"/>
      <c r="I24" s="17"/>
    </row>
    <row r="25" spans="1:9" ht="24.95" customHeight="1" x14ac:dyDescent="0.35">
      <c r="A25" s="11" t="s">
        <v>8</v>
      </c>
      <c r="B25" s="24">
        <f t="shared" si="1"/>
        <v>27.594139067185726</v>
      </c>
      <c r="C25" s="24">
        <v>27.5</v>
      </c>
      <c r="D25" s="24">
        <f t="shared" ref="D25:D30" si="2">+D9/$D$6*100</f>
        <v>27.634127866040398</v>
      </c>
      <c r="F25" s="17"/>
      <c r="G25" s="17"/>
      <c r="H25" s="17"/>
      <c r="I25" s="17"/>
    </row>
    <row r="26" spans="1:9" ht="24.95" customHeight="1" x14ac:dyDescent="0.35">
      <c r="A26" s="11" t="s">
        <v>9</v>
      </c>
      <c r="B26" s="24">
        <f t="shared" si="1"/>
        <v>16.954688801795964</v>
      </c>
      <c r="C26" s="24">
        <f>C10/$C$6*100</f>
        <v>18.180776603973829</v>
      </c>
      <c r="D26" s="24">
        <f t="shared" si="2"/>
        <v>15.726324264752654</v>
      </c>
      <c r="F26" s="17"/>
      <c r="G26" s="17"/>
      <c r="H26" s="17"/>
      <c r="I26" s="17"/>
    </row>
    <row r="27" spans="1:9" ht="24.95" customHeight="1" x14ac:dyDescent="0.35">
      <c r="A27" s="1" t="s">
        <v>10</v>
      </c>
      <c r="B27" s="23">
        <f t="shared" si="1"/>
        <v>13.73804644537285</v>
      </c>
      <c r="C27" s="23">
        <f>SUM(C28:C30)</f>
        <v>15.257016976767648</v>
      </c>
      <c r="D27" s="23">
        <f>SUM(D28:D30)</f>
        <v>12.216255322204551</v>
      </c>
      <c r="F27" s="17"/>
      <c r="G27" s="17"/>
      <c r="H27" s="17"/>
      <c r="I27" s="18"/>
    </row>
    <row r="28" spans="1:9" ht="24.95" customHeight="1" x14ac:dyDescent="0.35">
      <c r="A28" s="12" t="s">
        <v>11</v>
      </c>
      <c r="B28" s="24">
        <f t="shared" si="1"/>
        <v>11.549982391258329</v>
      </c>
      <c r="C28" s="25">
        <f>C12/$C$6*100</f>
        <v>12.906244744974792</v>
      </c>
      <c r="D28" s="25">
        <f t="shared" si="2"/>
        <v>10.191201580232432</v>
      </c>
      <c r="F28" s="17"/>
      <c r="G28" s="17"/>
      <c r="H28" s="17"/>
      <c r="I28" s="17"/>
    </row>
    <row r="29" spans="1:9" ht="24.95" customHeight="1" x14ac:dyDescent="0.35">
      <c r="A29" s="12" t="s">
        <v>12</v>
      </c>
      <c r="B29" s="24">
        <f t="shared" si="1"/>
        <v>2.1538938752530572</v>
      </c>
      <c r="C29" s="25">
        <f>C13/$C$6*100</f>
        <v>2.3507722317928557</v>
      </c>
      <c r="D29" s="25">
        <f t="shared" si="2"/>
        <v>1.9566499332977696</v>
      </c>
      <c r="F29" s="17"/>
      <c r="G29" s="17"/>
      <c r="H29" s="17"/>
      <c r="I29" s="17"/>
    </row>
    <row r="30" spans="1:9" ht="24.95" customHeight="1" x14ac:dyDescent="0.35">
      <c r="A30" s="13" t="s">
        <v>19</v>
      </c>
      <c r="B30" s="24" t="s">
        <v>26</v>
      </c>
      <c r="C30" s="25">
        <f>C14/$C$6*100</f>
        <v>0</v>
      </c>
      <c r="D30" s="25">
        <f t="shared" si="2"/>
        <v>6.8403808674348712E-2</v>
      </c>
      <c r="F30" s="17"/>
      <c r="G30" s="17"/>
      <c r="H30" s="17"/>
      <c r="I30" s="19"/>
    </row>
    <row r="31" spans="1:9" ht="24.95" customHeight="1" x14ac:dyDescent="0.35">
      <c r="A31" s="10" t="s">
        <v>13</v>
      </c>
      <c r="B31" s="23">
        <f t="shared" si="1"/>
        <v>8.8467567439535593</v>
      </c>
      <c r="C31" s="38">
        <f>SUM(C32:C34)</f>
        <v>8.7918094476478039</v>
      </c>
      <c r="D31" s="38">
        <f>SUM(D32:D34)</f>
        <v>9.0018060724506821</v>
      </c>
      <c r="F31" s="17"/>
      <c r="G31" s="17"/>
      <c r="H31" s="17"/>
      <c r="I31" s="18"/>
    </row>
    <row r="32" spans="1:9" ht="24.95" customHeight="1" x14ac:dyDescent="0.35">
      <c r="A32" s="13" t="s">
        <v>14</v>
      </c>
      <c r="B32" s="24">
        <f t="shared" si="1"/>
        <v>4.0978761394509107</v>
      </c>
      <c r="C32" s="25">
        <f>C16/$C$6*100</f>
        <v>2.9988303481676075</v>
      </c>
      <c r="D32" s="25">
        <f>+D16/$D$6*100</f>
        <v>5.1989627600021429</v>
      </c>
      <c r="F32" s="17"/>
      <c r="G32" s="17"/>
      <c r="H32" s="17"/>
      <c r="I32" s="17"/>
    </row>
    <row r="33" spans="1:11" ht="24.95" customHeight="1" x14ac:dyDescent="0.35">
      <c r="A33" s="13" t="s">
        <v>15</v>
      </c>
      <c r="B33" s="24">
        <f t="shared" si="1"/>
        <v>3.2736344220256659</v>
      </c>
      <c r="C33" s="25">
        <f>C17/$C$6*100</f>
        <v>4.2911461466885399</v>
      </c>
      <c r="D33" s="25">
        <f>+D17/$D$6*100+0.1</f>
        <v>2.3542332695294634</v>
      </c>
      <c r="F33" s="17"/>
      <c r="G33" s="17"/>
      <c r="H33" s="17"/>
      <c r="I33" s="17"/>
    </row>
    <row r="34" spans="1:11" ht="24.95" customHeight="1" x14ac:dyDescent="0.35">
      <c r="A34" s="13" t="s">
        <v>16</v>
      </c>
      <c r="B34" s="24">
        <f t="shared" si="1"/>
        <v>1.4752461824769838</v>
      </c>
      <c r="C34" s="24">
        <f>C18/$C$6*100</f>
        <v>1.5018329527916563</v>
      </c>
      <c r="D34" s="25">
        <f>+D18/$D$6*100</f>
        <v>1.4486100429190751</v>
      </c>
      <c r="F34" s="17"/>
      <c r="G34" s="17"/>
      <c r="H34" s="17"/>
      <c r="I34" s="17"/>
    </row>
    <row r="35" spans="1:11" ht="24.95" customHeight="1" x14ac:dyDescent="0.35">
      <c r="A35" s="12" t="s">
        <v>17</v>
      </c>
      <c r="B35" s="24">
        <f t="shared" si="1"/>
        <v>0</v>
      </c>
      <c r="C35" s="24">
        <f>C19/$C$6*100</f>
        <v>0</v>
      </c>
      <c r="D35" s="25">
        <f>+D19/$D$6*100</f>
        <v>0</v>
      </c>
      <c r="F35" s="17"/>
      <c r="G35" s="17"/>
      <c r="H35" s="17"/>
      <c r="I35" s="20"/>
    </row>
    <row r="36" spans="1:11" ht="24.95" customHeight="1" x14ac:dyDescent="0.35">
      <c r="A36" s="21" t="s">
        <v>18</v>
      </c>
      <c r="B36" s="22">
        <f t="shared" si="1"/>
        <v>0</v>
      </c>
      <c r="C36" s="22">
        <f>C20/$C$6*100</f>
        <v>0</v>
      </c>
      <c r="D36" s="26">
        <f>+D20/$D$6*100</f>
        <v>0</v>
      </c>
      <c r="F36" s="17"/>
      <c r="G36" s="17"/>
      <c r="H36" s="17"/>
      <c r="I36" s="17"/>
      <c r="J36" s="5"/>
      <c r="K36" s="5"/>
    </row>
    <row r="37" spans="1:11" s="27" customFormat="1" ht="6.75" customHeight="1" x14ac:dyDescent="0.35">
      <c r="A37" s="27" t="s">
        <v>21</v>
      </c>
      <c r="B37" s="28"/>
      <c r="F37" s="29"/>
      <c r="G37" s="29"/>
      <c r="H37" s="29"/>
      <c r="I37" s="29"/>
      <c r="J37" s="29"/>
      <c r="K37" s="29"/>
    </row>
    <row r="38" spans="1:11" s="27" customFormat="1" ht="26.25" customHeight="1" x14ac:dyDescent="0.35">
      <c r="A38" s="33" t="s">
        <v>21</v>
      </c>
      <c r="B38" s="30"/>
      <c r="C38" s="30"/>
      <c r="D38" s="30"/>
      <c r="F38" s="29"/>
      <c r="G38" s="29"/>
      <c r="H38" s="29"/>
      <c r="I38" s="29"/>
      <c r="J38" s="29"/>
      <c r="K38" s="29"/>
    </row>
    <row r="39" spans="1:11" s="34" customFormat="1" ht="24" customHeight="1" x14ac:dyDescent="0.5">
      <c r="A39" s="34" t="s">
        <v>23</v>
      </c>
    </row>
    <row r="40" spans="1:11" s="34" customFormat="1" ht="27" customHeight="1" x14ac:dyDescent="0.5">
      <c r="A40" s="34" t="s">
        <v>24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2015-10-17T03:50:58Z</cp:lastPrinted>
  <dcterms:created xsi:type="dcterms:W3CDTF">2000-11-20T04:06:35Z</dcterms:created>
  <dcterms:modified xsi:type="dcterms:W3CDTF">2017-05-31T09:35:04Z</dcterms:modified>
</cp:coreProperties>
</file>