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3" sheetId="1" r:id="rId1"/>
  </sheets>
  <definedNames>
    <definedName name="_xlnm.Print_Area" localSheetId="0">'T-3.3'!$A$1:$Q$30</definedName>
  </definedNames>
  <calcPr calcId="144525"/>
</workbook>
</file>

<file path=xl/calcChain.xml><?xml version="1.0" encoding="utf-8"?>
<calcChain xmlns="http://schemas.openxmlformats.org/spreadsheetml/2006/main">
  <c r="F12" i="1" l="1"/>
  <c r="G12" i="1"/>
  <c r="E12" i="1" s="1"/>
  <c r="H12" i="1"/>
  <c r="I12" i="1"/>
  <c r="J12" i="1"/>
  <c r="K12" i="1"/>
  <c r="L12" i="1"/>
  <c r="U12" i="1"/>
  <c r="V12" i="1"/>
  <c r="T12" i="1" s="1"/>
  <c r="W12" i="1"/>
  <c r="E13" i="1"/>
  <c r="U13" i="1"/>
  <c r="T13" i="1" s="1"/>
  <c r="V13" i="1"/>
  <c r="W13" i="1"/>
  <c r="E14" i="1"/>
  <c r="U14" i="1"/>
  <c r="V14" i="1"/>
  <c r="T14" i="1" s="1"/>
  <c r="W14" i="1"/>
  <c r="E15" i="1"/>
  <c r="U15" i="1"/>
  <c r="T15" i="1" s="1"/>
  <c r="V15" i="1"/>
  <c r="W15" i="1"/>
  <c r="E16" i="1"/>
  <c r="U16" i="1"/>
  <c r="V16" i="1"/>
  <c r="T16" i="1" s="1"/>
  <c r="W16" i="1"/>
  <c r="E17" i="1"/>
  <c r="U17" i="1"/>
  <c r="T17" i="1" s="1"/>
  <c r="V17" i="1"/>
  <c r="W17" i="1"/>
  <c r="E18" i="1"/>
  <c r="U18" i="1"/>
  <c r="V18" i="1"/>
  <c r="T18" i="1" s="1"/>
  <c r="W18" i="1"/>
  <c r="E19" i="1"/>
  <c r="U19" i="1"/>
  <c r="T19" i="1" s="1"/>
  <c r="V19" i="1"/>
  <c r="W19" i="1"/>
  <c r="E20" i="1"/>
  <c r="U20" i="1"/>
  <c r="V20" i="1"/>
  <c r="T20" i="1" s="1"/>
  <c r="W20" i="1"/>
  <c r="E21" i="1"/>
  <c r="U21" i="1"/>
  <c r="T21" i="1" s="1"/>
  <c r="V21" i="1"/>
  <c r="W21" i="1"/>
  <c r="E22" i="1"/>
  <c r="U22" i="1"/>
  <c r="V22" i="1"/>
  <c r="T22" i="1" s="1"/>
  <c r="W22" i="1"/>
  <c r="E23" i="1"/>
  <c r="X23" i="1"/>
  <c r="AA23" i="1"/>
  <c r="AD23" i="1"/>
  <c r="AG23" i="1"/>
  <c r="AJ23" i="1"/>
  <c r="U31" i="1"/>
  <c r="T31" i="1" s="1"/>
  <c r="V31" i="1"/>
  <c r="W31" i="1"/>
  <c r="X31" i="1"/>
  <c r="Y31" i="1"/>
  <c r="U32" i="1"/>
  <c r="T32" i="1" s="1"/>
  <c r="V32" i="1"/>
  <c r="W32" i="1"/>
  <c r="X32" i="1"/>
  <c r="U33" i="1"/>
  <c r="V33" i="1"/>
  <c r="T33" i="1" s="1"/>
  <c r="W33" i="1"/>
  <c r="X33" i="1"/>
  <c r="U34" i="1"/>
  <c r="T34" i="1" s="1"/>
  <c r="V34" i="1"/>
  <c r="W34" i="1"/>
  <c r="X34" i="1"/>
  <c r="U35" i="1"/>
  <c r="V35" i="1"/>
  <c r="T35" i="1" s="1"/>
  <c r="W35" i="1"/>
  <c r="X35" i="1"/>
  <c r="U36" i="1"/>
  <c r="T36" i="1" s="1"/>
  <c r="V36" i="1"/>
  <c r="W36" i="1"/>
  <c r="X36" i="1"/>
  <c r="U37" i="1"/>
  <c r="V37" i="1"/>
  <c r="T37" i="1" s="1"/>
  <c r="W37" i="1"/>
  <c r="X37" i="1"/>
  <c r="U38" i="1"/>
  <c r="T38" i="1" s="1"/>
  <c r="V38" i="1"/>
  <c r="W38" i="1"/>
  <c r="X38" i="1"/>
  <c r="U39" i="1"/>
  <c r="V39" i="1"/>
  <c r="T39" i="1" s="1"/>
  <c r="W39" i="1"/>
  <c r="X39" i="1"/>
  <c r="U40" i="1"/>
  <c r="T40" i="1" s="1"/>
  <c r="V40" i="1"/>
  <c r="W40" i="1"/>
  <c r="X40" i="1"/>
  <c r="U41" i="1"/>
  <c r="V41" i="1"/>
  <c r="T41" i="1" s="1"/>
  <c r="W41" i="1"/>
  <c r="X41" i="1"/>
  <c r="Z42" i="1"/>
  <c r="AD42" i="1"/>
  <c r="AG42" i="1"/>
  <c r="AL42" i="1"/>
  <c r="AO42" i="1"/>
  <c r="T29" i="1" l="1"/>
  <c r="T10" i="1"/>
</calcChain>
</file>

<file path=xl/sharedStrings.xml><?xml version="1.0" encoding="utf-8"?>
<sst xmlns="http://schemas.openxmlformats.org/spreadsheetml/2006/main" count="204" uniqueCount="74">
  <si>
    <t>หนองม่วง</t>
  </si>
  <si>
    <t>สระโบสถ์</t>
  </si>
  <si>
    <t>ลำสนธิ</t>
  </si>
  <si>
    <t>พัฒนานิคม</t>
  </si>
  <si>
    <t>บ้านหมี่</t>
  </si>
  <si>
    <t>ท่าหลวง</t>
  </si>
  <si>
    <t>ท่าวุ้ง</t>
  </si>
  <si>
    <t>ชัยบาดาล</t>
  </si>
  <si>
    <t>โคกสำโรง</t>
  </si>
  <si>
    <t>โคกเจริญ</t>
  </si>
  <si>
    <t>เมืองลพบุรี</t>
  </si>
  <si>
    <t>มัธยมศึกษา</t>
  </si>
  <si>
    <t>ประถมศึกษา</t>
  </si>
  <si>
    <t>ก่อนประถมศึกษา</t>
  </si>
  <si>
    <t>ปวส</t>
  </si>
  <si>
    <t>ปวช</t>
  </si>
  <si>
    <t>สาธิต</t>
  </si>
  <si>
    <t>เทศบาล</t>
  </si>
  <si>
    <t>เขต 1</t>
  </si>
  <si>
    <t>เขต 5</t>
  </si>
  <si>
    <t>เขต 2</t>
  </si>
  <si>
    <t>รวม</t>
  </si>
  <si>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</si>
  <si>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</si>
  <si>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</si>
  <si>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</si>
  <si>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</si>
  <si>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 1. สำนักงานเขตพื้นที่การศึกษาประถมศึกษาลพบุรี เขต 1 และ 2</t>
  </si>
  <si>
    <t>-</t>
  </si>
  <si>
    <t xml:space="preserve">Nong  Muang  </t>
  </si>
  <si>
    <t xml:space="preserve">          -</t>
  </si>
  <si>
    <t xml:space="preserve">Sa  Bot  </t>
  </si>
  <si>
    <t xml:space="preserve">         -</t>
  </si>
  <si>
    <t xml:space="preserve">Lam  Sonthi  </t>
  </si>
  <si>
    <t xml:space="preserve">             -</t>
  </si>
  <si>
    <t xml:space="preserve">Phatthana Nikhom </t>
  </si>
  <si>
    <t xml:space="preserve">Ban  Mi  </t>
  </si>
  <si>
    <t xml:space="preserve">Tha  Luang  </t>
  </si>
  <si>
    <t xml:space="preserve">Tha Wung </t>
  </si>
  <si>
    <t xml:space="preserve">Chai Badan </t>
  </si>
  <si>
    <t xml:space="preserve">Khok Samrong </t>
  </si>
  <si>
    <t xml:space="preserve">Khok Charoen </t>
  </si>
  <si>
    <t>Mueang Lop Buri</t>
  </si>
  <si>
    <t>Total</t>
  </si>
  <si>
    <t>รวมยอด</t>
  </si>
  <si>
    <t>ส่วนท้องถิ่น</t>
  </si>
  <si>
    <t>การศึกษาเอกชน</t>
  </si>
  <si>
    <t>Administration</t>
  </si>
  <si>
    <t>การปกครอง</t>
  </si>
  <si>
    <t>คณะกรรมการส่งเสริม</t>
  </si>
  <si>
    <t>การศึกษาขั้นพื้นฐาน</t>
  </si>
  <si>
    <t xml:space="preserve">Local </t>
  </si>
  <si>
    <t xml:space="preserve"> Education Commission</t>
  </si>
  <si>
    <t>กรมส่งเสริม</t>
  </si>
  <si>
    <t>สำนักบริหารงาน</t>
  </si>
  <si>
    <t>สนง.คณะกรรมการ</t>
  </si>
  <si>
    <t xml:space="preserve">Department of </t>
  </si>
  <si>
    <t xml:space="preserve">Office of the Private </t>
  </si>
  <si>
    <t>Education Commission</t>
  </si>
  <si>
    <t>Other</t>
  </si>
  <si>
    <t>Secondary</t>
  </si>
  <si>
    <t>Elementary</t>
  </si>
  <si>
    <t>Pre-elementary</t>
  </si>
  <si>
    <t>ท้องถิ่น</t>
  </si>
  <si>
    <t xml:space="preserve">Office of the Basic </t>
  </si>
  <si>
    <t>อื่นๆ</t>
  </si>
  <si>
    <t>District</t>
  </si>
  <si>
    <t>ระดับการศึกษา Level of education</t>
  </si>
  <si>
    <t>สังกัด Jurisdiction</t>
  </si>
  <si>
    <t>อำเภอ</t>
  </si>
  <si>
    <t>Classroom by Jurisdiction, Level of Education and District: Academic Year 2014</t>
  </si>
  <si>
    <t>Table</t>
  </si>
  <si>
    <t>ห้องเรียน จำแนกตามสังกัด  และระดับการศึกษา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</si>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</sst>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"/>
    <numFmt numFmtId="188" formatCode="#,##0____"/>
    <numFmt numFmtId="189" formatCode="#,##0__________"/>
    <numFmt numFmtId="190" formatCode="#,##0____________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0" fontId="2" fillId="0" borderId="1" xfId="1" applyFont="1" applyBorder="1" applyAlignment="1"/>
    <xf numFmtId="0" fontId="2" fillId="0" borderId="2" xfId="1" applyFont="1" applyBorder="1" applyAlignment="1"/>
    <xf numFmtId="0" fontId="2" fillId="0" borderId="3" xfId="1" applyFont="1" applyBorder="1" applyAlignment="1"/>
    <xf numFmtId="0" fontId="2" fillId="0" borderId="4" xfId="1" applyFont="1" applyBorder="1" applyAlignment="1"/>
    <xf numFmtId="0" fontId="3" fillId="0" borderId="0" xfId="0" applyFont="1" applyBorder="1" applyAlignment="1"/>
    <xf numFmtId="0" fontId="2" fillId="0" borderId="5" xfId="1" applyFont="1" applyBorder="1" applyAlignment="1"/>
    <xf numFmtId="0" fontId="2" fillId="0" borderId="0" xfId="1" applyFont="1" applyBorder="1" applyAlignment="1"/>
    <xf numFmtId="0" fontId="2" fillId="0" borderId="6" xfId="1" applyFont="1" applyBorder="1" applyAlignment="1"/>
    <xf numFmtId="0" fontId="2" fillId="0" borderId="7" xfId="1" applyFont="1" applyBorder="1" applyAlignment="1"/>
    <xf numFmtId="0" fontId="3" fillId="2" borderId="0" xfId="0" applyFont="1" applyFill="1" applyBorder="1" applyAlignment="1"/>
    <xf numFmtId="0" fontId="2" fillId="0" borderId="8" xfId="1" applyFont="1" applyBorder="1" applyAlignment="1"/>
    <xf numFmtId="0" fontId="2" fillId="0" borderId="9" xfId="1" applyFont="1" applyBorder="1" applyAlignment="1"/>
    <xf numFmtId="0" fontId="3" fillId="0" borderId="10" xfId="1" applyFont="1" applyBorder="1" applyAlignment="1">
      <alignment horizontal="center"/>
    </xf>
    <xf numFmtId="0" fontId="4" fillId="0" borderId="0" xfId="1" applyFont="1"/>
    <xf numFmtId="0" fontId="3" fillId="0" borderId="11" xfId="1" applyFont="1" applyBorder="1" applyAlignment="1">
      <alignment horizontal="left"/>
    </xf>
    <xf numFmtId="0" fontId="4" fillId="0" borderId="0" xfId="0" applyFont="1"/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4" fillId="0" borderId="0" xfId="1" applyFont="1" applyAlignme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3" fillId="0" borderId="0" xfId="1" applyFont="1" applyAlignment="1"/>
    <xf numFmtId="0" fontId="3" fillId="0" borderId="0" xfId="1" applyFont="1" applyBorder="1" applyAlignment="1"/>
    <xf numFmtId="0" fontId="3" fillId="0" borderId="2" xfId="1" applyFont="1" applyBorder="1" applyAlignment="1"/>
    <xf numFmtId="0" fontId="3" fillId="0" borderId="10" xfId="1" applyFont="1" applyBorder="1" applyAlignment="1"/>
    <xf numFmtId="0" fontId="3" fillId="0" borderId="1" xfId="1" applyFont="1" applyBorder="1" applyAlignment="1"/>
    <xf numFmtId="187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188" fontId="3" fillId="0" borderId="5" xfId="1" applyNumberFormat="1" applyFont="1" applyBorder="1" applyAlignment="1">
      <alignment vertical="center"/>
    </xf>
    <xf numFmtId="187" fontId="3" fillId="0" borderId="15" xfId="2" applyNumberFormat="1" applyFont="1" applyBorder="1" applyAlignment="1">
      <alignment horizontal="right" vertical="center"/>
    </xf>
    <xf numFmtId="189" fontId="5" fillId="0" borderId="15" xfId="2" applyNumberFormat="1" applyFont="1" applyBorder="1" applyAlignment="1">
      <alignment horizontal="center" vertical="center"/>
    </xf>
    <xf numFmtId="190" fontId="3" fillId="0" borderId="15" xfId="2" applyNumberFormat="1" applyFont="1" applyBorder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1" applyFont="1" applyBorder="1" applyAlignment="1"/>
    <xf numFmtId="0" fontId="3" fillId="0" borderId="0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5" xfId="1" applyFont="1" applyBorder="1" applyAlignment="1"/>
    <xf numFmtId="0" fontId="3" fillId="0" borderId="6" xfId="1" applyFont="1" applyBorder="1" applyAlignment="1"/>
    <xf numFmtId="190" fontId="3" fillId="0" borderId="15" xfId="2" applyNumberFormat="1" applyFont="1" applyBorder="1" applyAlignment="1">
      <alignment horizontal="center" vertical="center"/>
    </xf>
    <xf numFmtId="189" fontId="3" fillId="0" borderId="15" xfId="2" applyNumberFormat="1" applyFont="1" applyBorder="1" applyAlignment="1">
      <alignment horizontal="right" vertical="center"/>
    </xf>
    <xf numFmtId="189" fontId="3" fillId="0" borderId="15" xfId="2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188" fontId="5" fillId="0" borderId="15" xfId="2" applyNumberFormat="1" applyFont="1" applyBorder="1" applyAlignment="1">
      <alignment horizontal="right" vertical="center"/>
    </xf>
    <xf numFmtId="187" fontId="5" fillId="0" borderId="15" xfId="2" applyNumberFormat="1" applyFont="1" applyBorder="1" applyAlignment="1">
      <alignment horizontal="right" vertical="center"/>
    </xf>
    <xf numFmtId="189" fontId="5" fillId="0" borderId="15" xfId="2" applyNumberFormat="1" applyFont="1" applyBorder="1" applyAlignment="1">
      <alignment horizontal="right" vertical="center"/>
    </xf>
    <xf numFmtId="190" fontId="5" fillId="0" borderId="15" xfId="2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 shrinkToFit="1"/>
    </xf>
    <xf numFmtId="0" fontId="3" fillId="0" borderId="15" xfId="1" applyFont="1" applyBorder="1" applyAlignment="1">
      <alignment horizontal="center"/>
    </xf>
    <xf numFmtId="0" fontId="3" fillId="0" borderId="15" xfId="1" applyFont="1" applyBorder="1" applyAlignment="1"/>
    <xf numFmtId="0" fontId="3" fillId="0" borderId="5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left"/>
    </xf>
    <xf numFmtId="0" fontId="3" fillId="0" borderId="3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15" xfId="1" applyFont="1" applyBorder="1" applyAlignment="1">
      <alignment horizontal="left"/>
    </xf>
    <xf numFmtId="0" fontId="3" fillId="0" borderId="6" xfId="1" applyFont="1" applyBorder="1" applyAlignment="1">
      <alignment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11" xfId="1" applyFont="1" applyBorder="1" applyAlignment="1"/>
    <xf numFmtId="0" fontId="3" fillId="0" borderId="11" xfId="1" applyFont="1" applyBorder="1" applyAlignment="1">
      <alignment horizont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/>
    <xf numFmtId="0" fontId="3" fillId="0" borderId="7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6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left"/>
    </xf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17</xdr:col>
      <xdr:colOff>114300</xdr:colOff>
      <xdr:row>30</xdr:row>
      <xdr:rowOff>133350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1020425" y="0"/>
          <a:ext cx="647700" cy="7943850"/>
          <a:chOff x="9458325" y="-8467"/>
          <a:chExt cx="449777" cy="66473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77384" y="828435"/>
            <a:ext cx="330718" cy="53960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8325" y="6224458"/>
            <a:ext cx="429934" cy="4144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29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658444" y="-8467"/>
            <a:ext cx="33537" cy="62832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Q42"/>
  <sheetViews>
    <sheetView showGridLines="0" tabSelected="1" topLeftCell="A19" zoomScaleNormal="100" workbookViewId="0">
      <pane xSplit="31575" topLeftCell="AY1"/>
      <selection activeCell="L14" sqref="L14"/>
      <selection pane="topRight" activeCell="L14" sqref="L14"/>
    </sheetView>
  </sheetViews>
  <sheetFormatPr defaultRowHeight="18.75" x14ac:dyDescent="0.3"/>
  <cols>
    <col min="1" max="1" width="1.7109375" style="1" customWidth="1"/>
    <col min="2" max="2" width="5.85546875" style="1" customWidth="1"/>
    <col min="3" max="3" width="4.85546875" style="1" customWidth="1"/>
    <col min="4" max="4" width="11" style="1" customWidth="1"/>
    <col min="5" max="5" width="13.42578125" style="1" customWidth="1"/>
    <col min="6" max="6" width="18.7109375" style="1" customWidth="1"/>
    <col min="7" max="7" width="19.28515625" style="1" customWidth="1"/>
    <col min="8" max="8" width="16.42578125" style="1" customWidth="1"/>
    <col min="9" max="9" width="13.140625" style="1" customWidth="1"/>
    <col min="10" max="10" width="11.85546875" style="1" customWidth="1"/>
    <col min="11" max="12" width="10" style="1" customWidth="1"/>
    <col min="13" max="13" width="21.5703125" style="1" customWidth="1"/>
    <col min="14" max="14" width="4.28515625" style="1" customWidth="1"/>
    <col min="15" max="15" width="1.7109375" style="1" customWidth="1"/>
    <col min="16" max="16" width="5" style="1" customWidth="1"/>
    <col min="17" max="17" width="4.42578125" style="1" customWidth="1"/>
    <col min="18" max="16384" width="9.140625" style="1"/>
  </cols>
  <sheetData>
    <row r="1" spans="1:38" s="92" customFormat="1" x14ac:dyDescent="0.3">
      <c r="B1" s="93" t="s">
        <v>73</v>
      </c>
      <c r="C1" s="90">
        <v>3.3</v>
      </c>
      <c r="D1" s="93" t="s">
        <v>72</v>
      </c>
    </row>
    <row r="2" spans="1:38" s="88" customFormat="1" x14ac:dyDescent="0.3">
      <c r="B2" s="91" t="s">
        <v>71</v>
      </c>
      <c r="C2" s="90">
        <v>3.3</v>
      </c>
      <c r="D2" s="89" t="s">
        <v>70</v>
      </c>
    </row>
    <row r="3" spans="1:38" ht="6" customHeight="1" x14ac:dyDescent="0.3"/>
    <row r="4" spans="1:38" s="27" customFormat="1" ht="18.75" customHeight="1" x14ac:dyDescent="0.3">
      <c r="A4" s="87" t="s">
        <v>69</v>
      </c>
      <c r="B4" s="86"/>
      <c r="C4" s="86"/>
      <c r="D4" s="85"/>
      <c r="E4" s="79"/>
      <c r="F4" s="20" t="s">
        <v>68</v>
      </c>
      <c r="G4" s="84"/>
      <c r="H4" s="84"/>
      <c r="I4" s="20" t="s">
        <v>67</v>
      </c>
      <c r="J4" s="19"/>
      <c r="K4" s="19"/>
      <c r="L4" s="19"/>
      <c r="M4" s="83" t="s">
        <v>66</v>
      </c>
      <c r="N4" s="82"/>
      <c r="O4" s="82"/>
    </row>
    <row r="5" spans="1:38" s="27" customFormat="1" ht="18.75" customHeight="1" x14ac:dyDescent="0.3">
      <c r="A5" s="76"/>
      <c r="B5" s="76"/>
      <c r="C5" s="76"/>
      <c r="D5" s="75"/>
      <c r="F5" s="80" t="s">
        <v>55</v>
      </c>
      <c r="G5" s="81" t="s">
        <v>54</v>
      </c>
      <c r="H5" s="80" t="s">
        <v>53</v>
      </c>
      <c r="I5" s="79"/>
      <c r="J5" s="79"/>
      <c r="K5" s="79"/>
      <c r="L5" s="79"/>
      <c r="M5" s="74"/>
    </row>
    <row r="6" spans="1:38" s="27" customFormat="1" ht="18.75" customHeight="1" x14ac:dyDescent="0.3">
      <c r="A6" s="76"/>
      <c r="B6" s="76"/>
      <c r="C6" s="76"/>
      <c r="D6" s="75"/>
      <c r="E6" s="65" t="s">
        <v>21</v>
      </c>
      <c r="F6" s="65" t="s">
        <v>50</v>
      </c>
      <c r="G6" s="65" t="s">
        <v>49</v>
      </c>
      <c r="H6" s="65" t="s">
        <v>48</v>
      </c>
      <c r="I6" s="65" t="s">
        <v>13</v>
      </c>
      <c r="J6" s="65" t="s">
        <v>12</v>
      </c>
      <c r="K6" s="65" t="s">
        <v>11</v>
      </c>
      <c r="L6" s="65" t="s">
        <v>65</v>
      </c>
      <c r="M6" s="74"/>
    </row>
    <row r="7" spans="1:38" s="27" customFormat="1" ht="18.75" customHeight="1" x14ac:dyDescent="0.3">
      <c r="A7" s="76"/>
      <c r="B7" s="76"/>
      <c r="C7" s="76"/>
      <c r="D7" s="75"/>
      <c r="E7" s="65" t="s">
        <v>43</v>
      </c>
      <c r="F7" s="65" t="s">
        <v>64</v>
      </c>
      <c r="G7" s="65" t="s">
        <v>46</v>
      </c>
      <c r="H7" s="65" t="s">
        <v>63</v>
      </c>
      <c r="I7" s="65" t="s">
        <v>62</v>
      </c>
      <c r="J7" s="65" t="s">
        <v>61</v>
      </c>
      <c r="K7" s="65" t="s">
        <v>60</v>
      </c>
      <c r="L7" s="65" t="s">
        <v>59</v>
      </c>
      <c r="M7" s="74"/>
      <c r="U7" s="78" t="s">
        <v>21</v>
      </c>
      <c r="V7" s="78"/>
      <c r="W7" s="78"/>
      <c r="X7" s="78" t="s">
        <v>20</v>
      </c>
      <c r="Y7" s="78"/>
      <c r="Z7" s="78"/>
      <c r="AA7" s="78" t="s">
        <v>19</v>
      </c>
      <c r="AB7" s="78"/>
      <c r="AC7" s="78"/>
      <c r="AD7" s="78" t="s">
        <v>18</v>
      </c>
      <c r="AE7" s="78"/>
      <c r="AF7" s="78"/>
      <c r="AG7" s="78" t="s">
        <v>17</v>
      </c>
      <c r="AH7" s="78"/>
      <c r="AI7" s="78"/>
      <c r="AJ7" s="78" t="s">
        <v>16</v>
      </c>
      <c r="AK7" s="78"/>
      <c r="AL7" s="78"/>
    </row>
    <row r="8" spans="1:38" s="27" customFormat="1" ht="18.75" customHeight="1" x14ac:dyDescent="0.3">
      <c r="A8" s="76"/>
      <c r="B8" s="76"/>
      <c r="C8" s="76"/>
      <c r="D8" s="75"/>
      <c r="E8" s="28"/>
      <c r="F8" s="65" t="s">
        <v>58</v>
      </c>
      <c r="G8" s="65" t="s">
        <v>57</v>
      </c>
      <c r="H8" s="65" t="s">
        <v>56</v>
      </c>
      <c r="I8" s="66"/>
      <c r="J8" s="66"/>
      <c r="K8" s="66"/>
      <c r="L8" s="66"/>
      <c r="M8" s="74"/>
      <c r="U8" s="16" t="s">
        <v>55</v>
      </c>
      <c r="V8" s="77" t="s">
        <v>54</v>
      </c>
      <c r="W8" s="16" t="s">
        <v>53</v>
      </c>
      <c r="X8" s="16" t="s">
        <v>55</v>
      </c>
      <c r="Y8" s="77" t="s">
        <v>54</v>
      </c>
      <c r="Z8" s="16" t="s">
        <v>53</v>
      </c>
      <c r="AA8" s="16" t="s">
        <v>55</v>
      </c>
      <c r="AB8" s="77" t="s">
        <v>54</v>
      </c>
      <c r="AC8" s="16" t="s">
        <v>53</v>
      </c>
      <c r="AD8" s="16" t="s">
        <v>55</v>
      </c>
      <c r="AE8" s="77" t="s">
        <v>54</v>
      </c>
      <c r="AF8" s="16" t="s">
        <v>53</v>
      </c>
      <c r="AG8" s="16" t="s">
        <v>55</v>
      </c>
      <c r="AH8" s="77" t="s">
        <v>54</v>
      </c>
      <c r="AI8" s="16" t="s">
        <v>53</v>
      </c>
      <c r="AJ8" s="16" t="s">
        <v>55</v>
      </c>
      <c r="AK8" s="77" t="s">
        <v>54</v>
      </c>
      <c r="AL8" s="16" t="s">
        <v>53</v>
      </c>
    </row>
    <row r="9" spans="1:38" s="27" customFormat="1" ht="18.75" customHeight="1" x14ac:dyDescent="0.3">
      <c r="A9" s="76"/>
      <c r="B9" s="76"/>
      <c r="C9" s="76"/>
      <c r="D9" s="75"/>
      <c r="E9" s="28"/>
      <c r="F9" s="65"/>
      <c r="G9" s="66" t="s">
        <v>52</v>
      </c>
      <c r="H9" s="65" t="s">
        <v>51</v>
      </c>
      <c r="I9" s="66"/>
      <c r="J9" s="66"/>
      <c r="K9" s="66"/>
      <c r="L9" s="66"/>
      <c r="M9" s="74"/>
      <c r="U9" s="73" t="s">
        <v>50</v>
      </c>
      <c r="V9" s="73" t="s">
        <v>49</v>
      </c>
      <c r="W9" s="73" t="s">
        <v>48</v>
      </c>
      <c r="X9" s="73" t="s">
        <v>50</v>
      </c>
      <c r="Y9" s="73" t="s">
        <v>49</v>
      </c>
      <c r="Z9" s="73" t="s">
        <v>48</v>
      </c>
      <c r="AA9" s="73" t="s">
        <v>50</v>
      </c>
      <c r="AB9" s="73" t="s">
        <v>49</v>
      </c>
      <c r="AC9" s="73" t="s">
        <v>48</v>
      </c>
      <c r="AD9" s="73" t="s">
        <v>50</v>
      </c>
      <c r="AE9" s="73" t="s">
        <v>49</v>
      </c>
      <c r="AF9" s="73" t="s">
        <v>48</v>
      </c>
      <c r="AG9" s="73" t="s">
        <v>50</v>
      </c>
      <c r="AH9" s="73" t="s">
        <v>49</v>
      </c>
      <c r="AI9" s="73" t="s">
        <v>48</v>
      </c>
      <c r="AJ9" s="73" t="s">
        <v>50</v>
      </c>
      <c r="AK9" s="73" t="s">
        <v>49</v>
      </c>
      <c r="AL9" s="73" t="s">
        <v>48</v>
      </c>
    </row>
    <row r="10" spans="1:38" s="27" customFormat="1" ht="18.75" customHeight="1" x14ac:dyDescent="0.3">
      <c r="A10" s="72"/>
      <c r="B10" s="72"/>
      <c r="C10" s="72"/>
      <c r="D10" s="71"/>
      <c r="E10" s="29"/>
      <c r="F10" s="30"/>
      <c r="G10" s="30"/>
      <c r="H10" s="14" t="s">
        <v>47</v>
      </c>
      <c r="I10" s="30"/>
      <c r="J10" s="30"/>
      <c r="K10" s="30"/>
      <c r="L10" s="30"/>
      <c r="M10" s="70"/>
      <c r="N10" s="29"/>
      <c r="O10" s="29"/>
      <c r="T10" s="27">
        <f>SUM(T12:T22)</f>
        <v>5135</v>
      </c>
      <c r="U10" s="69"/>
      <c r="V10" s="69" t="s">
        <v>46</v>
      </c>
      <c r="W10" s="69" t="s">
        <v>45</v>
      </c>
      <c r="X10" s="69"/>
      <c r="Y10" s="69" t="s">
        <v>46</v>
      </c>
      <c r="Z10" s="69" t="s">
        <v>45</v>
      </c>
      <c r="AA10" s="69"/>
      <c r="AB10" s="69" t="s">
        <v>46</v>
      </c>
      <c r="AC10" s="69" t="s">
        <v>45</v>
      </c>
      <c r="AD10" s="69"/>
      <c r="AE10" s="69" t="s">
        <v>46</v>
      </c>
      <c r="AF10" s="69" t="s">
        <v>45</v>
      </c>
      <c r="AG10" s="69"/>
      <c r="AH10" s="69" t="s">
        <v>46</v>
      </c>
      <c r="AI10" s="69" t="s">
        <v>45</v>
      </c>
      <c r="AJ10" s="69"/>
      <c r="AK10" s="69" t="s">
        <v>46</v>
      </c>
      <c r="AL10" s="69" t="s">
        <v>45</v>
      </c>
    </row>
    <row r="11" spans="1:38" s="27" customFormat="1" ht="3" customHeight="1" x14ac:dyDescent="0.3">
      <c r="A11" s="68"/>
      <c r="B11" s="68"/>
      <c r="C11" s="68"/>
      <c r="D11" s="67"/>
      <c r="E11" s="66"/>
      <c r="F11" s="66"/>
      <c r="G11" s="65"/>
      <c r="H11" s="65"/>
      <c r="I11" s="65"/>
      <c r="J11" s="65"/>
      <c r="K11" s="65"/>
      <c r="L11" s="65"/>
      <c r="M11" s="64"/>
    </row>
    <row r="12" spans="1:38" s="49" customFormat="1" ht="29.25" customHeight="1" x14ac:dyDescent="0.3">
      <c r="A12" s="63" t="s">
        <v>44</v>
      </c>
      <c r="B12" s="63"/>
      <c r="C12" s="63"/>
      <c r="D12" s="62"/>
      <c r="E12" s="59">
        <f>SUM(F12:H12)</f>
        <v>5135</v>
      </c>
      <c r="F12" s="61">
        <f>SUM(F13:F23)</f>
        <v>3770</v>
      </c>
      <c r="G12" s="61">
        <f>SUM(G13:G23)</f>
        <v>1184</v>
      </c>
      <c r="H12" s="60">
        <f>SUM(H13:H23)</f>
        <v>181</v>
      </c>
      <c r="I12" s="59">
        <f>SUM(I13:I23)</f>
        <v>967</v>
      </c>
      <c r="J12" s="59">
        <f>SUM(J13:J23)</f>
        <v>2652</v>
      </c>
      <c r="K12" s="58">
        <f>SUM(K13:K23)</f>
        <v>1338</v>
      </c>
      <c r="L12" s="58">
        <f>SUM(L13:L23)</f>
        <v>178</v>
      </c>
      <c r="M12" s="51" t="s">
        <v>43</v>
      </c>
      <c r="N12" s="41"/>
      <c r="O12" s="41"/>
      <c r="P12" s="57"/>
      <c r="Q12" s="57"/>
      <c r="R12" s="57"/>
      <c r="S12" s="6" t="s">
        <v>10</v>
      </c>
      <c r="T12" s="6">
        <f>SUM(U12:W12)</f>
        <v>1631</v>
      </c>
      <c r="U12" s="56">
        <f>SUM(X12,AA12,AD12,AJ12)</f>
        <v>929</v>
      </c>
      <c r="V12" s="55">
        <f>SUM(Y12,AB12,AE12,AH12,AK12)</f>
        <v>588</v>
      </c>
      <c r="W12" s="54">
        <f>SUM(AI12)</f>
        <v>114</v>
      </c>
      <c r="X12" s="56"/>
      <c r="Y12" s="55"/>
      <c r="Z12" s="54"/>
      <c r="AA12" s="56">
        <v>213</v>
      </c>
      <c r="AB12" s="55"/>
      <c r="AC12" s="54"/>
      <c r="AD12" s="56">
        <v>692</v>
      </c>
      <c r="AE12" s="55">
        <v>588</v>
      </c>
      <c r="AF12" s="54"/>
      <c r="AG12" s="56"/>
      <c r="AH12" s="55"/>
      <c r="AI12" s="54">
        <v>114</v>
      </c>
      <c r="AJ12" s="56">
        <v>24</v>
      </c>
      <c r="AK12" s="55"/>
      <c r="AL12" s="54"/>
    </row>
    <row r="13" spans="1:38" s="49" customFormat="1" ht="29.25" customHeight="1" x14ac:dyDescent="0.3">
      <c r="A13" s="51"/>
      <c r="B13" s="39" t="s">
        <v>10</v>
      </c>
      <c r="C13" s="53"/>
      <c r="D13" s="50"/>
      <c r="E13" s="35">
        <f>SUM(F13:H13)</f>
        <v>1631</v>
      </c>
      <c r="F13" s="37">
        <v>929</v>
      </c>
      <c r="G13" s="37">
        <v>588</v>
      </c>
      <c r="H13" s="47">
        <v>114</v>
      </c>
      <c r="I13" s="35">
        <v>276</v>
      </c>
      <c r="J13" s="35">
        <v>702</v>
      </c>
      <c r="K13" s="34">
        <v>489</v>
      </c>
      <c r="L13" s="34">
        <v>164</v>
      </c>
      <c r="M13" s="52" t="s">
        <v>42</v>
      </c>
      <c r="N13" s="41"/>
      <c r="O13" s="41"/>
      <c r="P13" s="41"/>
      <c r="Q13" s="32"/>
      <c r="S13" s="6" t="s">
        <v>9</v>
      </c>
      <c r="T13" s="6">
        <f>SUM(U13:W13)</f>
        <v>154</v>
      </c>
      <c r="U13" s="42">
        <f>SUM(X13,AA13,AD13)</f>
        <v>146</v>
      </c>
      <c r="V13" s="41">
        <f>SUM(Y13,AB13,AE13,AH13,AK13)</f>
        <v>8</v>
      </c>
      <c r="W13" s="38">
        <f>SUM(AI13)</f>
        <v>0</v>
      </c>
      <c r="X13" s="42">
        <v>119</v>
      </c>
      <c r="Y13" s="41">
        <v>8</v>
      </c>
      <c r="Z13" s="38"/>
      <c r="AA13" s="42">
        <v>27</v>
      </c>
      <c r="AB13" s="41"/>
      <c r="AC13" s="38"/>
      <c r="AD13" s="42"/>
      <c r="AE13" s="41"/>
      <c r="AF13" s="38"/>
      <c r="AG13" s="42"/>
      <c r="AH13" s="41"/>
      <c r="AI13" s="38"/>
      <c r="AJ13" s="42"/>
      <c r="AK13" s="41"/>
      <c r="AL13" s="38"/>
    </row>
    <row r="14" spans="1:38" s="49" customFormat="1" ht="29.25" customHeight="1" x14ac:dyDescent="0.3">
      <c r="A14" s="51"/>
      <c r="B14" s="39" t="s">
        <v>9</v>
      </c>
      <c r="C14" s="39"/>
      <c r="D14" s="50"/>
      <c r="E14" s="35">
        <f>SUM(F14:H14)</f>
        <v>154</v>
      </c>
      <c r="F14" s="37">
        <v>146</v>
      </c>
      <c r="G14" s="37">
        <v>8</v>
      </c>
      <c r="H14" s="48" t="s">
        <v>30</v>
      </c>
      <c r="I14" s="35">
        <v>28</v>
      </c>
      <c r="J14" s="35">
        <v>85</v>
      </c>
      <c r="K14" s="34">
        <v>41</v>
      </c>
      <c r="L14" s="36" t="s">
        <v>32</v>
      </c>
      <c r="M14" s="33" t="s">
        <v>41</v>
      </c>
      <c r="Q14" s="32"/>
      <c r="S14" s="6" t="s">
        <v>8</v>
      </c>
      <c r="T14" s="6">
        <f>SUM(U14:W14)</f>
        <v>540</v>
      </c>
      <c r="U14" s="42">
        <f>SUM(X14,AA14,AD14)</f>
        <v>462</v>
      </c>
      <c r="V14" s="41">
        <f>SUM(Y14,AB14,AE14,AH14,AK14)</f>
        <v>36</v>
      </c>
      <c r="W14" s="38">
        <f>SUM(AI14)</f>
        <v>42</v>
      </c>
      <c r="X14" s="42"/>
      <c r="Y14" s="41"/>
      <c r="Z14" s="38"/>
      <c r="AA14" s="42">
        <v>78</v>
      </c>
      <c r="AB14" s="41"/>
      <c r="AC14" s="38"/>
      <c r="AD14" s="42">
        <v>384</v>
      </c>
      <c r="AE14" s="41">
        <v>36</v>
      </c>
      <c r="AF14" s="38"/>
      <c r="AG14" s="42"/>
      <c r="AH14" s="41"/>
      <c r="AI14" s="38">
        <v>42</v>
      </c>
      <c r="AJ14" s="42"/>
      <c r="AK14" s="41"/>
      <c r="AL14" s="38"/>
    </row>
    <row r="15" spans="1:38" s="49" customFormat="1" ht="29.25" customHeight="1" x14ac:dyDescent="0.3">
      <c r="A15" s="51"/>
      <c r="B15" s="39" t="s">
        <v>8</v>
      </c>
      <c r="C15" s="39"/>
      <c r="D15" s="50"/>
      <c r="E15" s="35">
        <f>SUM(F15:H15)</f>
        <v>540</v>
      </c>
      <c r="F15" s="37">
        <v>462</v>
      </c>
      <c r="G15" s="37">
        <v>36</v>
      </c>
      <c r="H15" s="47">
        <v>42</v>
      </c>
      <c r="I15" s="35">
        <v>104</v>
      </c>
      <c r="J15" s="35">
        <v>304</v>
      </c>
      <c r="K15" s="34">
        <v>132</v>
      </c>
      <c r="L15" s="36" t="s">
        <v>32</v>
      </c>
      <c r="M15" s="33" t="s">
        <v>40</v>
      </c>
      <c r="Q15" s="32"/>
      <c r="S15" s="6" t="s">
        <v>7</v>
      </c>
      <c r="T15" s="6">
        <f>SUM(U15:W15)</f>
        <v>768</v>
      </c>
      <c r="U15" s="42">
        <f>SUM(X15,AA15,AD15)</f>
        <v>550</v>
      </c>
      <c r="V15" s="41">
        <f>SUM(Y15,AB15,AE15,AH15,AK15)</f>
        <v>218</v>
      </c>
      <c r="W15" s="38">
        <f>SUM(AI15)</f>
        <v>0</v>
      </c>
      <c r="X15" s="42">
        <v>446</v>
      </c>
      <c r="Y15" s="41">
        <v>218</v>
      </c>
      <c r="Z15" s="38"/>
      <c r="AA15" s="42">
        <v>104</v>
      </c>
      <c r="AB15" s="41"/>
      <c r="AC15" s="38"/>
      <c r="AD15" s="42"/>
      <c r="AE15" s="41"/>
      <c r="AF15" s="38"/>
      <c r="AG15" s="42"/>
      <c r="AH15" s="41"/>
      <c r="AI15" s="38"/>
      <c r="AJ15" s="42"/>
      <c r="AK15" s="41"/>
      <c r="AL15" s="38"/>
    </row>
    <row r="16" spans="1:38" s="27" customFormat="1" ht="29.25" customHeight="1" x14ac:dyDescent="0.3">
      <c r="A16" s="28"/>
      <c r="B16" s="39" t="s">
        <v>7</v>
      </c>
      <c r="C16" s="39"/>
      <c r="D16" s="38"/>
      <c r="E16" s="35">
        <f>SUM(F16:H16)</f>
        <v>768</v>
      </c>
      <c r="F16" s="37">
        <v>550</v>
      </c>
      <c r="G16" s="37">
        <v>218</v>
      </c>
      <c r="H16" s="48" t="s">
        <v>30</v>
      </c>
      <c r="I16" s="35">
        <v>137</v>
      </c>
      <c r="J16" s="35">
        <v>389</v>
      </c>
      <c r="K16" s="34">
        <v>235</v>
      </c>
      <c r="L16" s="34">
        <v>7</v>
      </c>
      <c r="M16" s="33" t="s">
        <v>39</v>
      </c>
      <c r="Q16" s="32"/>
      <c r="S16" s="6" t="s">
        <v>6</v>
      </c>
      <c r="T16" s="6">
        <f>SUM(U16:W16)</f>
        <v>293</v>
      </c>
      <c r="U16" s="42">
        <f>SUM(X16,AA16,AD16)</f>
        <v>261</v>
      </c>
      <c r="V16" s="41">
        <f>SUM(Y16,AB16,AE16,AH16,AK16)</f>
        <v>32</v>
      </c>
      <c r="W16" s="38">
        <f>SUM(AI16)</f>
        <v>0</v>
      </c>
      <c r="X16" s="45"/>
      <c r="Y16" s="28"/>
      <c r="Z16" s="44"/>
      <c r="AA16" s="45">
        <v>27</v>
      </c>
      <c r="AB16" s="28"/>
      <c r="AC16" s="44"/>
      <c r="AD16" s="45">
        <v>234</v>
      </c>
      <c r="AE16" s="28">
        <v>32</v>
      </c>
      <c r="AF16" s="38"/>
      <c r="AG16" s="45"/>
      <c r="AH16" s="28"/>
      <c r="AI16" s="44"/>
      <c r="AJ16" s="45"/>
      <c r="AK16" s="28"/>
      <c r="AL16" s="44"/>
    </row>
    <row r="17" spans="1:43" s="27" customFormat="1" ht="29.25" customHeight="1" x14ac:dyDescent="0.3">
      <c r="A17" s="28"/>
      <c r="B17" s="39" t="s">
        <v>6</v>
      </c>
      <c r="C17" s="39"/>
      <c r="D17" s="38"/>
      <c r="E17" s="35">
        <f>SUM(F17:H17)</f>
        <v>293</v>
      </c>
      <c r="F17" s="37">
        <v>261</v>
      </c>
      <c r="G17" s="37">
        <v>32</v>
      </c>
      <c r="H17" s="48" t="s">
        <v>30</v>
      </c>
      <c r="I17" s="35">
        <v>60</v>
      </c>
      <c r="J17" s="35">
        <v>179</v>
      </c>
      <c r="K17" s="34">
        <v>54</v>
      </c>
      <c r="L17" s="36" t="s">
        <v>32</v>
      </c>
      <c r="M17" s="33" t="s">
        <v>38</v>
      </c>
      <c r="Q17" s="32"/>
      <c r="S17" s="11" t="s">
        <v>5</v>
      </c>
      <c r="T17" s="6">
        <f>SUM(U17:W17)</f>
        <v>191</v>
      </c>
      <c r="U17" s="42">
        <f>SUM(X17,AA17,AD17)</f>
        <v>170</v>
      </c>
      <c r="V17" s="41">
        <f>SUM(Y17,AB17,AE17,AH17,AK17)</f>
        <v>21</v>
      </c>
      <c r="W17" s="38">
        <f>SUM(AI17)</f>
        <v>0</v>
      </c>
      <c r="X17" s="45">
        <v>151</v>
      </c>
      <c r="Y17" s="28">
        <v>21</v>
      </c>
      <c r="Z17" s="44"/>
      <c r="AA17" s="45">
        <v>19</v>
      </c>
      <c r="AB17" s="28"/>
      <c r="AC17" s="44"/>
      <c r="AD17" s="45"/>
      <c r="AE17" s="28"/>
      <c r="AF17" s="44"/>
      <c r="AG17" s="45"/>
      <c r="AH17" s="28"/>
      <c r="AI17" s="44"/>
      <c r="AJ17" s="45"/>
      <c r="AK17" s="28"/>
      <c r="AL17" s="44"/>
    </row>
    <row r="18" spans="1:43" s="27" customFormat="1" ht="29.25" customHeight="1" x14ac:dyDescent="0.3">
      <c r="A18" s="28"/>
      <c r="B18" s="43" t="s">
        <v>5</v>
      </c>
      <c r="C18" s="43"/>
      <c r="D18" s="38"/>
      <c r="E18" s="35">
        <f>SUM(F18:H18)</f>
        <v>191</v>
      </c>
      <c r="F18" s="37">
        <v>170</v>
      </c>
      <c r="G18" s="37">
        <v>21</v>
      </c>
      <c r="H18" s="48" t="s">
        <v>30</v>
      </c>
      <c r="I18" s="35">
        <v>40</v>
      </c>
      <c r="J18" s="35">
        <v>117</v>
      </c>
      <c r="K18" s="34">
        <v>34</v>
      </c>
      <c r="L18" s="36" t="s">
        <v>32</v>
      </c>
      <c r="M18" s="33" t="s">
        <v>37</v>
      </c>
      <c r="Q18" s="32"/>
      <c r="S18" s="6" t="s">
        <v>4</v>
      </c>
      <c r="T18" s="6">
        <f>SUM(U18:W18)</f>
        <v>513</v>
      </c>
      <c r="U18" s="42">
        <f>SUM(X18,AA18,AD18)</f>
        <v>423</v>
      </c>
      <c r="V18" s="41">
        <f>SUM(Y18,AB18,AE18,AH18,AK18)</f>
        <v>65</v>
      </c>
      <c r="W18" s="38">
        <f>SUM(AI18)</f>
        <v>25</v>
      </c>
      <c r="X18" s="45"/>
      <c r="Y18" s="28"/>
      <c r="Z18" s="44"/>
      <c r="AA18" s="45">
        <v>79</v>
      </c>
      <c r="AB18" s="28"/>
      <c r="AC18" s="44"/>
      <c r="AD18" s="45">
        <v>344</v>
      </c>
      <c r="AE18" s="28">
        <v>65</v>
      </c>
      <c r="AF18" s="38"/>
      <c r="AG18" s="45"/>
      <c r="AH18" s="28"/>
      <c r="AI18" s="44">
        <v>25</v>
      </c>
      <c r="AJ18" s="45"/>
      <c r="AK18" s="28"/>
      <c r="AL18" s="44"/>
    </row>
    <row r="19" spans="1:43" s="27" customFormat="1" ht="29.25" customHeight="1" x14ac:dyDescent="0.3">
      <c r="A19" s="28"/>
      <c r="B19" s="39" t="s">
        <v>4</v>
      </c>
      <c r="C19" s="39"/>
      <c r="D19" s="38"/>
      <c r="E19" s="35">
        <f>SUM(F19:H19)</f>
        <v>513</v>
      </c>
      <c r="F19" s="37">
        <v>423</v>
      </c>
      <c r="G19" s="37">
        <v>65</v>
      </c>
      <c r="H19" s="47">
        <v>25</v>
      </c>
      <c r="I19" s="35">
        <v>108</v>
      </c>
      <c r="J19" s="35">
        <v>296</v>
      </c>
      <c r="K19" s="34">
        <v>109</v>
      </c>
      <c r="L19" s="36" t="s">
        <v>32</v>
      </c>
      <c r="M19" s="33" t="s">
        <v>36</v>
      </c>
      <c r="Q19" s="32"/>
      <c r="S19" s="11" t="s">
        <v>3</v>
      </c>
      <c r="T19" s="6">
        <f>SUM(U19:W19)</f>
        <v>451</v>
      </c>
      <c r="U19" s="42">
        <f>SUM(X19,AA19,AD19)</f>
        <v>352</v>
      </c>
      <c r="V19" s="41">
        <f>SUM(Y19,AB19,AE19,AH19,AK19)</f>
        <v>99</v>
      </c>
      <c r="W19" s="38">
        <f>SUM(AI19)</f>
        <v>0</v>
      </c>
      <c r="X19" s="45">
        <v>283</v>
      </c>
      <c r="Y19" s="28">
        <v>99</v>
      </c>
      <c r="Z19" s="44"/>
      <c r="AA19" s="45">
        <v>69</v>
      </c>
      <c r="AB19" s="28"/>
      <c r="AC19" s="44"/>
      <c r="AD19" s="45"/>
      <c r="AE19" s="28"/>
      <c r="AF19" s="44"/>
      <c r="AG19" s="45"/>
      <c r="AH19" s="28"/>
      <c r="AI19" s="44"/>
      <c r="AJ19" s="45"/>
      <c r="AK19" s="28"/>
      <c r="AL19" s="44"/>
    </row>
    <row r="20" spans="1:43" s="27" customFormat="1" ht="29.25" customHeight="1" x14ac:dyDescent="0.3">
      <c r="A20" s="28"/>
      <c r="B20" s="43" t="s">
        <v>3</v>
      </c>
      <c r="C20" s="43"/>
      <c r="D20" s="38"/>
      <c r="E20" s="35">
        <f>SUM(F20:H20)</f>
        <v>451</v>
      </c>
      <c r="F20" s="37">
        <v>352</v>
      </c>
      <c r="G20" s="37">
        <v>99</v>
      </c>
      <c r="H20" s="36" t="s">
        <v>30</v>
      </c>
      <c r="I20" s="35">
        <v>93</v>
      </c>
      <c r="J20" s="35">
        <v>251</v>
      </c>
      <c r="K20" s="34">
        <v>107</v>
      </c>
      <c r="L20" s="36" t="s">
        <v>32</v>
      </c>
      <c r="M20" s="33" t="s">
        <v>35</v>
      </c>
      <c r="Q20" s="32"/>
      <c r="S20" s="11" t="s">
        <v>2</v>
      </c>
      <c r="T20" s="6">
        <f>SUM(U20:W20)</f>
        <v>186</v>
      </c>
      <c r="U20" s="42">
        <f>SUM(X20,AA20,AD20)</f>
        <v>186</v>
      </c>
      <c r="V20" s="41">
        <f>SUM(Y20,AB20,AE20,AH20,AK20)</f>
        <v>0</v>
      </c>
      <c r="W20" s="38">
        <f>SUM(AI20)</f>
        <v>0</v>
      </c>
      <c r="X20" s="45">
        <v>166</v>
      </c>
      <c r="Y20" s="28">
        <v>0</v>
      </c>
      <c r="Z20" s="44"/>
      <c r="AA20" s="45">
        <v>20</v>
      </c>
      <c r="AB20" s="28"/>
      <c r="AC20" s="44"/>
      <c r="AD20" s="45"/>
      <c r="AE20" s="28"/>
      <c r="AF20" s="44"/>
      <c r="AG20" s="45"/>
      <c r="AH20" s="28"/>
      <c r="AI20" s="44"/>
      <c r="AJ20" s="45"/>
      <c r="AK20" s="28"/>
      <c r="AL20" s="44"/>
    </row>
    <row r="21" spans="1:43" s="27" customFormat="1" ht="29.25" customHeight="1" x14ac:dyDescent="0.3">
      <c r="A21" s="28"/>
      <c r="B21" s="43" t="s">
        <v>2</v>
      </c>
      <c r="C21" s="43"/>
      <c r="D21" s="38"/>
      <c r="E21" s="35">
        <f>SUM(F21:H21)</f>
        <v>186</v>
      </c>
      <c r="F21" s="37">
        <v>186</v>
      </c>
      <c r="G21" s="46" t="s">
        <v>34</v>
      </c>
      <c r="H21" s="36" t="s">
        <v>30</v>
      </c>
      <c r="I21" s="35">
        <v>34</v>
      </c>
      <c r="J21" s="35">
        <v>104</v>
      </c>
      <c r="K21" s="34">
        <v>48</v>
      </c>
      <c r="L21" s="36" t="s">
        <v>32</v>
      </c>
      <c r="M21" s="33" t="s">
        <v>33</v>
      </c>
      <c r="Q21" s="32"/>
      <c r="S21" s="11" t="s">
        <v>1</v>
      </c>
      <c r="T21" s="6">
        <f>SUM(U21:W21)</f>
        <v>123</v>
      </c>
      <c r="U21" s="42">
        <f>SUM(X21,AA21,AD21)</f>
        <v>110</v>
      </c>
      <c r="V21" s="41">
        <f>SUM(Y21,AB21,AE21,AH21,AK21)</f>
        <v>13</v>
      </c>
      <c r="W21" s="38">
        <f>SUM(AI21)</f>
        <v>0</v>
      </c>
      <c r="X21" s="45">
        <v>94</v>
      </c>
      <c r="Y21" s="28">
        <v>13</v>
      </c>
      <c r="Z21" s="44"/>
      <c r="AA21" s="45">
        <v>16</v>
      </c>
      <c r="AB21" s="28"/>
      <c r="AC21" s="44"/>
      <c r="AD21" s="45"/>
      <c r="AE21" s="28"/>
      <c r="AF21" s="44"/>
      <c r="AG21" s="45"/>
      <c r="AH21" s="28"/>
      <c r="AI21" s="44"/>
      <c r="AJ21" s="45"/>
      <c r="AK21" s="28"/>
      <c r="AL21" s="44"/>
    </row>
    <row r="22" spans="1:43" s="27" customFormat="1" ht="29.25" customHeight="1" x14ac:dyDescent="0.3">
      <c r="A22" s="28"/>
      <c r="B22" s="43" t="s">
        <v>1</v>
      </c>
      <c r="C22" s="43"/>
      <c r="D22" s="38"/>
      <c r="E22" s="35">
        <f>SUM(F22:H22)</f>
        <v>123</v>
      </c>
      <c r="F22" s="37">
        <v>110</v>
      </c>
      <c r="G22" s="37">
        <v>13</v>
      </c>
      <c r="H22" s="36" t="s">
        <v>30</v>
      </c>
      <c r="I22" s="35">
        <v>26</v>
      </c>
      <c r="J22" s="35">
        <v>67</v>
      </c>
      <c r="K22" s="34">
        <v>30</v>
      </c>
      <c r="L22" s="36" t="s">
        <v>32</v>
      </c>
      <c r="M22" s="33" t="s">
        <v>31</v>
      </c>
      <c r="Q22" s="32"/>
      <c r="S22" s="6" t="s">
        <v>0</v>
      </c>
      <c r="T22" s="6">
        <f>SUM(U22:W22)</f>
        <v>285</v>
      </c>
      <c r="U22" s="42">
        <f>SUM(X22,AA22,AD22)</f>
        <v>181</v>
      </c>
      <c r="V22" s="41">
        <f>SUM(Y22,AB22,AE22,AH22,AK22)</f>
        <v>104</v>
      </c>
      <c r="W22" s="38">
        <f>SUM(AI22)</f>
        <v>0</v>
      </c>
      <c r="X22" s="40">
        <v>154</v>
      </c>
      <c r="Y22" s="29">
        <v>104</v>
      </c>
      <c r="Z22" s="31"/>
      <c r="AA22" s="40">
        <v>27</v>
      </c>
      <c r="AB22" s="29"/>
      <c r="AC22" s="31"/>
      <c r="AD22" s="40"/>
      <c r="AE22" s="29"/>
      <c r="AF22" s="31"/>
      <c r="AG22" s="40"/>
      <c r="AH22" s="29"/>
      <c r="AI22" s="31"/>
      <c r="AJ22" s="40"/>
      <c r="AK22" s="29"/>
      <c r="AL22" s="31"/>
    </row>
    <row r="23" spans="1:43" s="27" customFormat="1" ht="29.25" customHeight="1" x14ac:dyDescent="0.3">
      <c r="A23" s="28"/>
      <c r="B23" s="39" t="s">
        <v>0</v>
      </c>
      <c r="C23" s="39"/>
      <c r="D23" s="38"/>
      <c r="E23" s="35">
        <f>SUM(F23:H23)</f>
        <v>285</v>
      </c>
      <c r="F23" s="37">
        <v>181</v>
      </c>
      <c r="G23" s="37">
        <v>104</v>
      </c>
      <c r="H23" s="36" t="s">
        <v>30</v>
      </c>
      <c r="I23" s="35">
        <v>61</v>
      </c>
      <c r="J23" s="35">
        <v>158</v>
      </c>
      <c r="K23" s="34">
        <v>59</v>
      </c>
      <c r="L23" s="34">
        <v>7</v>
      </c>
      <c r="M23" s="33" t="s">
        <v>29</v>
      </c>
      <c r="Q23" s="32"/>
      <c r="X23" s="27">
        <f>SUM(X12:Z22)</f>
        <v>1876</v>
      </c>
      <c r="AA23" s="27">
        <f>SUM(AA12:AA22)</f>
        <v>679</v>
      </c>
      <c r="AD23" s="27">
        <f>SUM(AD12:AF22)</f>
        <v>2375</v>
      </c>
      <c r="AG23" s="27">
        <f>SUM(AG12:AI22)</f>
        <v>181</v>
      </c>
      <c r="AJ23" s="27">
        <f>SUM(AJ12:AL22)</f>
        <v>24</v>
      </c>
    </row>
    <row r="24" spans="1:43" s="27" customFormat="1" ht="3" customHeight="1" x14ac:dyDescent="0.3">
      <c r="A24" s="29"/>
      <c r="B24" s="29"/>
      <c r="C24" s="29"/>
      <c r="D24" s="31"/>
      <c r="E24" s="30"/>
      <c r="F24" s="30"/>
      <c r="G24" s="30"/>
      <c r="H24" s="30" t="s">
        <v>28</v>
      </c>
      <c r="I24" s="29"/>
      <c r="J24" s="30"/>
      <c r="K24" s="30"/>
      <c r="L24" s="30"/>
      <c r="M24" s="29"/>
      <c r="N24" s="29"/>
      <c r="O24" s="29"/>
    </row>
    <row r="25" spans="1:43" s="27" customFormat="1" ht="3" customHeight="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43" ht="18.75" customHeight="1" x14ac:dyDescent="0.3">
      <c r="A26" s="17"/>
      <c r="B26" s="17"/>
      <c r="C26" s="17" t="s">
        <v>27</v>
      </c>
      <c r="D26" s="25"/>
      <c r="E26" s="17"/>
      <c r="F26" s="17"/>
      <c r="G26" s="17"/>
      <c r="H26" s="17"/>
      <c r="I26" s="17"/>
      <c r="J26" s="17" t="s">
        <v>26</v>
      </c>
      <c r="K26" s="17"/>
      <c r="L26" s="17"/>
      <c r="M26" s="17"/>
      <c r="N26" s="17"/>
      <c r="Q26" s="17"/>
      <c r="R26" s="17"/>
    </row>
    <row r="27" spans="1:43" s="17" customFormat="1" ht="18" customHeight="1" x14ac:dyDescent="0.25">
      <c r="B27" s="17" t="s">
        <v>25</v>
      </c>
      <c r="C27" s="26"/>
      <c r="D27" s="25"/>
      <c r="H27" s="24"/>
      <c r="J27" s="17" t="s">
        <v>24</v>
      </c>
    </row>
    <row r="28" spans="1:43" s="17" customFormat="1" ht="18" customHeight="1" x14ac:dyDescent="0.25">
      <c r="B28" s="17" t="s">
        <v>23</v>
      </c>
      <c r="C28" s="26"/>
      <c r="D28" s="25"/>
      <c r="H28" s="24"/>
      <c r="J28" s="17" t="s">
        <v>22</v>
      </c>
      <c r="U28" s="23" t="s">
        <v>21</v>
      </c>
      <c r="V28" s="22"/>
      <c r="W28" s="22"/>
      <c r="X28" s="22"/>
      <c r="Y28" s="21"/>
      <c r="Z28" s="23" t="s">
        <v>20</v>
      </c>
      <c r="AA28" s="22"/>
      <c r="AB28" s="22"/>
      <c r="AC28" s="21"/>
      <c r="AD28" s="20" t="s">
        <v>19</v>
      </c>
      <c r="AE28" s="19"/>
      <c r="AF28" s="18"/>
      <c r="AG28" s="23" t="s">
        <v>18</v>
      </c>
      <c r="AH28" s="22"/>
      <c r="AI28" s="22"/>
      <c r="AJ28" s="22"/>
      <c r="AK28" s="21"/>
      <c r="AL28" s="20" t="s">
        <v>17</v>
      </c>
      <c r="AM28" s="19"/>
      <c r="AN28" s="18"/>
      <c r="AO28" s="20" t="s">
        <v>16</v>
      </c>
      <c r="AP28" s="19"/>
      <c r="AQ28" s="18"/>
    </row>
    <row r="29" spans="1:43" s="15" customFormat="1" ht="20.25" customHeigh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T29" s="15">
        <f>SUM(T31:T41)</f>
        <v>5135</v>
      </c>
      <c r="U29" s="16" t="s">
        <v>13</v>
      </c>
      <c r="V29" s="16" t="s">
        <v>12</v>
      </c>
      <c r="W29" s="16" t="s">
        <v>11</v>
      </c>
      <c r="X29" s="16" t="s">
        <v>15</v>
      </c>
      <c r="Y29" s="15" t="s">
        <v>14</v>
      </c>
      <c r="Z29" s="16" t="s">
        <v>13</v>
      </c>
      <c r="AA29" s="16" t="s">
        <v>12</v>
      </c>
      <c r="AB29" s="16" t="s">
        <v>11</v>
      </c>
      <c r="AC29" s="15" t="s">
        <v>15</v>
      </c>
      <c r="AD29" s="16" t="s">
        <v>13</v>
      </c>
      <c r="AE29" s="16" t="s">
        <v>12</v>
      </c>
      <c r="AF29" s="16" t="s">
        <v>11</v>
      </c>
      <c r="AG29" s="16" t="s">
        <v>13</v>
      </c>
      <c r="AH29" s="16" t="s">
        <v>12</v>
      </c>
      <c r="AI29" s="16" t="s">
        <v>11</v>
      </c>
      <c r="AJ29" s="16" t="s">
        <v>15</v>
      </c>
      <c r="AK29" s="15" t="s">
        <v>14</v>
      </c>
      <c r="AL29" s="16" t="s">
        <v>13</v>
      </c>
      <c r="AM29" s="16" t="s">
        <v>12</v>
      </c>
      <c r="AN29" s="16" t="s">
        <v>11</v>
      </c>
      <c r="AO29" s="16" t="s">
        <v>13</v>
      </c>
      <c r="AP29" s="16" t="s">
        <v>12</v>
      </c>
      <c r="AQ29" s="16" t="s">
        <v>11</v>
      </c>
    </row>
    <row r="30" spans="1:43" ht="5.25" customHeight="1" x14ac:dyDescent="0.3">
      <c r="U30" s="14" t="s">
        <v>13</v>
      </c>
      <c r="V30" s="14" t="s">
        <v>12</v>
      </c>
      <c r="W30" s="14"/>
      <c r="X30" s="14"/>
      <c r="Y30" s="14" t="s">
        <v>11</v>
      </c>
      <c r="Z30" s="14" t="s">
        <v>13</v>
      </c>
      <c r="AA30" s="14" t="s">
        <v>12</v>
      </c>
      <c r="AB30" s="14"/>
      <c r="AC30" s="14" t="s">
        <v>11</v>
      </c>
      <c r="AD30" s="14" t="s">
        <v>13</v>
      </c>
      <c r="AE30" s="14" t="s">
        <v>12</v>
      </c>
      <c r="AF30" s="14" t="s">
        <v>11</v>
      </c>
      <c r="AG30" s="14" t="s">
        <v>13</v>
      </c>
      <c r="AH30" s="14" t="s">
        <v>12</v>
      </c>
      <c r="AI30" s="14"/>
      <c r="AJ30" s="14"/>
      <c r="AK30" s="14" t="s">
        <v>11</v>
      </c>
      <c r="AL30" s="14" t="s">
        <v>13</v>
      </c>
      <c r="AM30" s="14" t="s">
        <v>12</v>
      </c>
      <c r="AN30" s="14" t="s">
        <v>11</v>
      </c>
      <c r="AO30" s="14" t="s">
        <v>13</v>
      </c>
      <c r="AP30" s="14" t="s">
        <v>12</v>
      </c>
      <c r="AQ30" s="14" t="s">
        <v>11</v>
      </c>
    </row>
    <row r="31" spans="1:43" x14ac:dyDescent="0.3">
      <c r="S31" s="6" t="s">
        <v>10</v>
      </c>
      <c r="T31" s="1">
        <f>SUM(U31:Y31)</f>
        <v>1631</v>
      </c>
      <c r="U31" s="10">
        <f>SUM(Z31,AD31,AG31,AL31,AO31)</f>
        <v>276</v>
      </c>
      <c r="V31" s="10">
        <f>SUM(AA31,AE31,AH31,AM31,AP31)</f>
        <v>702</v>
      </c>
      <c r="W31" s="5">
        <f>SUM(AB31,AF31,AI31,AN31,AQ31)</f>
        <v>489</v>
      </c>
      <c r="X31" s="5">
        <f>AC31+AJ31</f>
        <v>117</v>
      </c>
      <c r="Y31" s="5">
        <f>AK31</f>
        <v>47</v>
      </c>
      <c r="Z31" s="10"/>
      <c r="AA31" s="13"/>
      <c r="AB31" s="13"/>
      <c r="AC31" s="12"/>
      <c r="AD31" s="10"/>
      <c r="AE31" s="13"/>
      <c r="AF31" s="12">
        <v>213</v>
      </c>
      <c r="AG31" s="10">
        <v>258</v>
      </c>
      <c r="AH31" s="13">
        <v>657</v>
      </c>
      <c r="AI31" s="13">
        <v>201</v>
      </c>
      <c r="AJ31" s="13">
        <v>117</v>
      </c>
      <c r="AK31" s="12">
        <v>47</v>
      </c>
      <c r="AL31" s="10">
        <v>18</v>
      </c>
      <c r="AM31" s="13">
        <v>45</v>
      </c>
      <c r="AN31" s="12">
        <v>51</v>
      </c>
      <c r="AO31" s="10"/>
      <c r="AP31" s="13"/>
      <c r="AQ31" s="12">
        <v>24</v>
      </c>
    </row>
    <row r="32" spans="1:43" x14ac:dyDescent="0.3">
      <c r="S32" s="6" t="s">
        <v>9</v>
      </c>
      <c r="T32" s="1">
        <f>SUM(U32:Y32)</f>
        <v>154</v>
      </c>
      <c r="U32" s="10">
        <f>SUM(Z32,AD32,AG32,AL32,AO32)</f>
        <v>28</v>
      </c>
      <c r="V32" s="10">
        <f>SUM(AA32,AE32,AH32,AM32,AP32)</f>
        <v>85</v>
      </c>
      <c r="W32" s="5">
        <f>SUM(AB32,AF32,AI32,AN32,AQ32)</f>
        <v>41</v>
      </c>
      <c r="X32" s="5">
        <f>AC32+AJ32</f>
        <v>0</v>
      </c>
      <c r="Y32" s="5"/>
      <c r="Z32" s="9">
        <v>28</v>
      </c>
      <c r="AA32" s="8">
        <v>85</v>
      </c>
      <c r="AB32" s="8">
        <v>14</v>
      </c>
      <c r="AC32" s="7"/>
      <c r="AD32" s="9"/>
      <c r="AE32" s="8"/>
      <c r="AF32" s="7">
        <v>27</v>
      </c>
      <c r="AG32" s="9"/>
      <c r="AH32" s="8"/>
      <c r="AI32" s="8"/>
      <c r="AJ32" s="8"/>
      <c r="AK32" s="7"/>
      <c r="AL32" s="9"/>
      <c r="AM32" s="8"/>
      <c r="AN32" s="7"/>
      <c r="AO32" s="9"/>
      <c r="AP32" s="8"/>
      <c r="AQ32" s="7"/>
    </row>
    <row r="33" spans="19:43" x14ac:dyDescent="0.3">
      <c r="S33" s="6" t="s">
        <v>8</v>
      </c>
      <c r="T33" s="1">
        <f>SUM(U33:Y33)</f>
        <v>540</v>
      </c>
      <c r="U33" s="10">
        <f>SUM(Z33,AD33,AG33,AL33,AO33)</f>
        <v>104</v>
      </c>
      <c r="V33" s="10">
        <f>SUM(AA33,AE33,AH33,AM33,AP33)</f>
        <v>304</v>
      </c>
      <c r="W33" s="5">
        <f>SUM(AB33,AF33,AI33,AN33,AQ33)</f>
        <v>132</v>
      </c>
      <c r="X33" s="5">
        <f>AC33+AJ33</f>
        <v>0</v>
      </c>
      <c r="Y33" s="5"/>
      <c r="Z33" s="9"/>
      <c r="AA33" s="8"/>
      <c r="AB33" s="8"/>
      <c r="AC33" s="7"/>
      <c r="AD33" s="9"/>
      <c r="AE33" s="8"/>
      <c r="AF33" s="7">
        <v>78</v>
      </c>
      <c r="AG33" s="9">
        <v>98</v>
      </c>
      <c r="AH33" s="8">
        <v>280</v>
      </c>
      <c r="AI33" s="8">
        <v>42</v>
      </c>
      <c r="AJ33" s="8"/>
      <c r="AK33" s="7"/>
      <c r="AL33" s="9">
        <v>6</v>
      </c>
      <c r="AM33" s="8">
        <v>24</v>
      </c>
      <c r="AN33" s="7">
        <v>12</v>
      </c>
      <c r="AO33" s="9"/>
      <c r="AP33" s="8"/>
      <c r="AQ33" s="7"/>
    </row>
    <row r="34" spans="19:43" x14ac:dyDescent="0.3">
      <c r="S34" s="6" t="s">
        <v>7</v>
      </c>
      <c r="T34" s="1">
        <f>SUM(U34:Y34)</f>
        <v>768</v>
      </c>
      <c r="U34" s="10">
        <f>SUM(Z34,AD34,AG34,AL34,AO34)</f>
        <v>137</v>
      </c>
      <c r="V34" s="10">
        <f>SUM(AA34,AE34,AH34,AM34,AP34)</f>
        <v>389</v>
      </c>
      <c r="W34" s="5">
        <f>SUM(AB34,AF34,AI34,AN34,AQ34)</f>
        <v>235</v>
      </c>
      <c r="X34" s="5">
        <f>AC34+AJ34</f>
        <v>7</v>
      </c>
      <c r="Y34" s="5"/>
      <c r="Z34" s="9">
        <v>137</v>
      </c>
      <c r="AA34" s="8">
        <v>389</v>
      </c>
      <c r="AB34" s="8">
        <v>131</v>
      </c>
      <c r="AC34" s="7">
        <v>7</v>
      </c>
      <c r="AD34" s="9"/>
      <c r="AE34" s="8"/>
      <c r="AF34" s="7">
        <v>104</v>
      </c>
      <c r="AG34" s="9"/>
      <c r="AH34" s="8"/>
      <c r="AI34" s="8"/>
      <c r="AJ34" s="8"/>
      <c r="AK34" s="7"/>
      <c r="AL34" s="9"/>
      <c r="AM34" s="8"/>
      <c r="AN34" s="7"/>
      <c r="AO34" s="9"/>
      <c r="AP34" s="8"/>
      <c r="AQ34" s="7"/>
    </row>
    <row r="35" spans="19:43" x14ac:dyDescent="0.3">
      <c r="S35" s="6" t="s">
        <v>6</v>
      </c>
      <c r="T35" s="1">
        <f>SUM(U35:Y35)</f>
        <v>293</v>
      </c>
      <c r="U35" s="10">
        <f>SUM(Z35,AD35,AG35,AL35,AO35)</f>
        <v>60</v>
      </c>
      <c r="V35" s="10">
        <f>SUM(AA35,AE35,AH35,AM35,AP35)</f>
        <v>179</v>
      </c>
      <c r="W35" s="5">
        <f>SUM(AB35,AF35,AI35,AN35,AQ35)</f>
        <v>54</v>
      </c>
      <c r="X35" s="5">
        <f>AC35+AJ35</f>
        <v>0</v>
      </c>
      <c r="Y35" s="5"/>
      <c r="Z35" s="9"/>
      <c r="AA35" s="8"/>
      <c r="AB35" s="8"/>
      <c r="AC35" s="7"/>
      <c r="AD35" s="9"/>
      <c r="AE35" s="8"/>
      <c r="AF35" s="7">
        <v>27</v>
      </c>
      <c r="AG35" s="9">
        <v>60</v>
      </c>
      <c r="AH35" s="8">
        <v>179</v>
      </c>
      <c r="AI35" s="8">
        <v>27</v>
      </c>
      <c r="AJ35" s="8"/>
      <c r="AK35" s="7"/>
      <c r="AL35" s="9"/>
      <c r="AM35" s="8"/>
      <c r="AN35" s="7"/>
      <c r="AO35" s="9"/>
      <c r="AP35" s="8"/>
      <c r="AQ35" s="7"/>
    </row>
    <row r="36" spans="19:43" x14ac:dyDescent="0.3">
      <c r="S36" s="11" t="s">
        <v>5</v>
      </c>
      <c r="T36" s="1">
        <f>SUM(U36:Y36)</f>
        <v>191</v>
      </c>
      <c r="U36" s="10">
        <f>SUM(Z36,AD36,AG36,AL36,AO36)</f>
        <v>40</v>
      </c>
      <c r="V36" s="10">
        <f>SUM(AA36,AE36,AH36,AM36,AP36)</f>
        <v>117</v>
      </c>
      <c r="W36" s="5">
        <f>SUM(AB36,AF36,AI36,AN36,AQ36)</f>
        <v>34</v>
      </c>
      <c r="X36" s="5">
        <f>AC36+AJ36</f>
        <v>0</v>
      </c>
      <c r="Y36" s="5"/>
      <c r="Z36" s="9">
        <v>40</v>
      </c>
      <c r="AA36" s="8">
        <v>117</v>
      </c>
      <c r="AB36" s="8">
        <v>15</v>
      </c>
      <c r="AC36" s="7"/>
      <c r="AD36" s="9"/>
      <c r="AE36" s="8"/>
      <c r="AF36" s="7">
        <v>19</v>
      </c>
      <c r="AG36" s="9"/>
      <c r="AH36" s="8"/>
      <c r="AI36" s="8"/>
      <c r="AJ36" s="8"/>
      <c r="AK36" s="7"/>
      <c r="AL36" s="9"/>
      <c r="AM36" s="8"/>
      <c r="AN36" s="7"/>
      <c r="AO36" s="9"/>
      <c r="AP36" s="8"/>
      <c r="AQ36" s="7"/>
    </row>
    <row r="37" spans="19:43" x14ac:dyDescent="0.3">
      <c r="S37" s="6" t="s">
        <v>4</v>
      </c>
      <c r="T37" s="1">
        <f>SUM(U37:Y37)</f>
        <v>513</v>
      </c>
      <c r="U37" s="10">
        <f>SUM(Z37,AD37,AG37,AL37,AO37)</f>
        <v>108</v>
      </c>
      <c r="V37" s="10">
        <f>SUM(AA37,AE37,AH37,AM37,AP37)</f>
        <v>296</v>
      </c>
      <c r="W37" s="5">
        <f>SUM(AB37,AF37,AI37,AN37,AQ37)</f>
        <v>109</v>
      </c>
      <c r="X37" s="5">
        <f>AC37+AJ37</f>
        <v>0</v>
      </c>
      <c r="Y37" s="5"/>
      <c r="Z37" s="9"/>
      <c r="AA37" s="8"/>
      <c r="AB37" s="8"/>
      <c r="AC37" s="7"/>
      <c r="AD37" s="9"/>
      <c r="AE37" s="8"/>
      <c r="AF37" s="7">
        <v>79</v>
      </c>
      <c r="AG37" s="9">
        <v>98</v>
      </c>
      <c r="AH37" s="8">
        <v>284</v>
      </c>
      <c r="AI37" s="8">
        <v>27</v>
      </c>
      <c r="AJ37" s="8"/>
      <c r="AK37" s="7"/>
      <c r="AL37" s="9">
        <v>10</v>
      </c>
      <c r="AM37" s="8">
        <v>12</v>
      </c>
      <c r="AN37" s="7">
        <v>3</v>
      </c>
      <c r="AO37" s="9"/>
      <c r="AP37" s="8"/>
      <c r="AQ37" s="7"/>
    </row>
    <row r="38" spans="19:43" x14ac:dyDescent="0.3">
      <c r="S38" s="11" t="s">
        <v>3</v>
      </c>
      <c r="T38" s="1">
        <f>SUM(U38:Y38)</f>
        <v>451</v>
      </c>
      <c r="U38" s="10">
        <f>SUM(Z38,AD38,AG38,AL38,AO38)</f>
        <v>93</v>
      </c>
      <c r="V38" s="10">
        <f>SUM(AA38,AE38,AH38,AM38,AP38)</f>
        <v>251</v>
      </c>
      <c r="W38" s="5">
        <f>SUM(AB38,AF38,AI38,AN38,AQ38)</f>
        <v>107</v>
      </c>
      <c r="X38" s="5">
        <f>AC38+AJ38</f>
        <v>0</v>
      </c>
      <c r="Y38" s="5"/>
      <c r="Z38" s="9">
        <v>93</v>
      </c>
      <c r="AA38" s="8">
        <v>251</v>
      </c>
      <c r="AB38" s="8">
        <v>38</v>
      </c>
      <c r="AC38" s="7"/>
      <c r="AD38" s="9"/>
      <c r="AE38" s="8"/>
      <c r="AF38" s="7">
        <v>69</v>
      </c>
      <c r="AG38" s="9"/>
      <c r="AH38" s="8"/>
      <c r="AI38" s="8"/>
      <c r="AJ38" s="8"/>
      <c r="AK38" s="7"/>
      <c r="AL38" s="9"/>
      <c r="AM38" s="8"/>
      <c r="AN38" s="7"/>
      <c r="AO38" s="9"/>
      <c r="AP38" s="8"/>
      <c r="AQ38" s="7"/>
    </row>
    <row r="39" spans="19:43" x14ac:dyDescent="0.3">
      <c r="S39" s="11" t="s">
        <v>2</v>
      </c>
      <c r="T39" s="1">
        <f>SUM(U39:Y39)</f>
        <v>186</v>
      </c>
      <c r="U39" s="10">
        <f>SUM(Z39,AD39,AG39,AL39,AO39)</f>
        <v>34</v>
      </c>
      <c r="V39" s="10">
        <f>SUM(AA39,AE39,AH39,AM39,AP39)</f>
        <v>104</v>
      </c>
      <c r="W39" s="5">
        <f>SUM(AB39,AF39,AI39,AN39,AQ39)</f>
        <v>48</v>
      </c>
      <c r="X39" s="5">
        <f>AC39+AJ39</f>
        <v>0</v>
      </c>
      <c r="Y39" s="5"/>
      <c r="Z39" s="9">
        <v>34</v>
      </c>
      <c r="AA39" s="8">
        <v>104</v>
      </c>
      <c r="AB39" s="8">
        <v>28</v>
      </c>
      <c r="AC39" s="7"/>
      <c r="AD39" s="9"/>
      <c r="AE39" s="8"/>
      <c r="AF39" s="7">
        <v>20</v>
      </c>
      <c r="AG39" s="9"/>
      <c r="AH39" s="8"/>
      <c r="AI39" s="8"/>
      <c r="AJ39" s="8"/>
      <c r="AK39" s="7"/>
      <c r="AL39" s="9"/>
      <c r="AM39" s="8"/>
      <c r="AN39" s="7"/>
      <c r="AO39" s="9"/>
      <c r="AP39" s="8"/>
      <c r="AQ39" s="7"/>
    </row>
    <row r="40" spans="19:43" x14ac:dyDescent="0.3">
      <c r="S40" s="11" t="s">
        <v>1</v>
      </c>
      <c r="T40" s="1">
        <f>SUM(U40:Y40)</f>
        <v>123</v>
      </c>
      <c r="U40" s="10">
        <f>SUM(Z40,AD40,AG40,AL40,AO40)</f>
        <v>26</v>
      </c>
      <c r="V40" s="10">
        <f>SUM(AA40,AE40,AH40,AM40,AP40)</f>
        <v>67</v>
      </c>
      <c r="W40" s="5">
        <f>SUM(AB40,AF40,AI40,AN40,AQ40)</f>
        <v>30</v>
      </c>
      <c r="X40" s="5">
        <f>AC40+AJ40</f>
        <v>0</v>
      </c>
      <c r="Y40" s="5"/>
      <c r="Z40" s="9">
        <v>26</v>
      </c>
      <c r="AA40" s="8">
        <v>67</v>
      </c>
      <c r="AB40" s="8">
        <v>14</v>
      </c>
      <c r="AC40" s="7"/>
      <c r="AD40" s="9"/>
      <c r="AE40" s="8"/>
      <c r="AF40" s="7">
        <v>16</v>
      </c>
      <c r="AG40" s="9"/>
      <c r="AH40" s="8"/>
      <c r="AI40" s="8"/>
      <c r="AJ40" s="8"/>
      <c r="AK40" s="7"/>
      <c r="AL40" s="9"/>
      <c r="AM40" s="8"/>
      <c r="AN40" s="7"/>
      <c r="AO40" s="9"/>
      <c r="AP40" s="8"/>
      <c r="AQ40" s="7"/>
    </row>
    <row r="41" spans="19:43" x14ac:dyDescent="0.3">
      <c r="S41" s="6" t="s">
        <v>0</v>
      </c>
      <c r="T41" s="1">
        <f>SUM(U41:Y41)</f>
        <v>285</v>
      </c>
      <c r="U41" s="5">
        <f>SUM(Z41,AD41,AG41,AL41,AO41)</f>
        <v>61</v>
      </c>
      <c r="V41" s="5">
        <f>SUM(AA41,AE41,AH41,AM41,AP41)</f>
        <v>158</v>
      </c>
      <c r="W41" s="5">
        <f>SUM(AB41,AF41,AI41,AN41,AQ41)</f>
        <v>59</v>
      </c>
      <c r="X41" s="5">
        <f>AC41+AJ41</f>
        <v>7</v>
      </c>
      <c r="Y41" s="5"/>
      <c r="Z41" s="4">
        <v>61</v>
      </c>
      <c r="AA41" s="3">
        <v>158</v>
      </c>
      <c r="AB41" s="3">
        <v>32</v>
      </c>
      <c r="AC41" s="2">
        <v>7</v>
      </c>
      <c r="AD41" s="4"/>
      <c r="AE41" s="3"/>
      <c r="AF41" s="2">
        <v>27</v>
      </c>
      <c r="AG41" s="4"/>
      <c r="AH41" s="3"/>
      <c r="AI41" s="3"/>
      <c r="AJ41" s="3"/>
      <c r="AK41" s="2"/>
      <c r="AL41" s="4"/>
      <c r="AM41" s="3"/>
      <c r="AN41" s="2"/>
      <c r="AO41" s="4"/>
      <c r="AP41" s="3"/>
      <c r="AQ41" s="2"/>
    </row>
    <row r="42" spans="19:43" x14ac:dyDescent="0.3">
      <c r="Z42" s="1">
        <f>SUM(Z31:AC41)</f>
        <v>1876</v>
      </c>
      <c r="AD42" s="1">
        <f>SUM(AF31:AF41)</f>
        <v>679</v>
      </c>
      <c r="AG42" s="1">
        <f>SUM(AG31:AK41)</f>
        <v>2375</v>
      </c>
      <c r="AL42" s="1">
        <f>SUM(AL31:AN41)</f>
        <v>181</v>
      </c>
      <c r="AO42" s="1">
        <f>SUM(AO31:AQ41)</f>
        <v>24</v>
      </c>
    </row>
  </sheetData>
  <mergeCells count="14">
    <mergeCell ref="AO28:AQ28"/>
    <mergeCell ref="X7:Z7"/>
    <mergeCell ref="AA7:AC7"/>
    <mergeCell ref="AD7:AF7"/>
    <mergeCell ref="AG7:AI7"/>
    <mergeCell ref="AJ7:AL7"/>
    <mergeCell ref="AD28:AF28"/>
    <mergeCell ref="AL28:AN28"/>
    <mergeCell ref="A12:D12"/>
    <mergeCell ref="M4:M10"/>
    <mergeCell ref="A4:D10"/>
    <mergeCell ref="I4:L4"/>
    <mergeCell ref="F4:H4"/>
    <mergeCell ref="U7:W7"/>
  </mergeCells>
  <pageMargins left="0.55118110236220474" right="0.35433070866141736" top="0.86614173228346458" bottom="0.23622047244094491" header="0.27559055118110237" footer="0.15748031496062992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2015-10-30T07:00:41Z</dcterms:created>
  <dcterms:modified xsi:type="dcterms:W3CDTF">2015-10-30T07:00:50Z</dcterms:modified>
</cp:coreProperties>
</file>