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0400" windowHeight="7740"/>
  </bookViews>
  <sheets>
    <sheet name="T-1.2" sheetId="1" r:id="rId1"/>
  </sheets>
  <definedNames>
    <definedName name="_xlnm.Print_Area" localSheetId="0">'T-1.2'!$A$1:$Q$41</definedName>
  </definedNames>
  <calcPr calcId="145621"/>
</workbook>
</file>

<file path=xl/calcChain.xml><?xml version="1.0" encoding="utf-8"?>
<calcChain xmlns="http://schemas.openxmlformats.org/spreadsheetml/2006/main">
  <c r="K36" i="1" l="1"/>
  <c r="E36" i="1"/>
  <c r="K35" i="1"/>
  <c r="E35" i="1"/>
  <c r="K34" i="1"/>
  <c r="E34" i="1"/>
  <c r="K33" i="1"/>
  <c r="E33" i="1"/>
  <c r="K32" i="1"/>
  <c r="E32" i="1"/>
  <c r="M31" i="1"/>
  <c r="M30" i="1" s="1"/>
  <c r="L31" i="1"/>
  <c r="K31" i="1"/>
  <c r="J31" i="1"/>
  <c r="I31" i="1"/>
  <c r="H31" i="1"/>
  <c r="G31" i="1"/>
  <c r="F31" i="1"/>
  <c r="E31" i="1"/>
  <c r="L30" i="1"/>
  <c r="K30" i="1"/>
  <c r="G30" i="1"/>
  <c r="F30" i="1"/>
  <c r="E30" i="1"/>
  <c r="K29" i="1"/>
  <c r="E29" i="1"/>
  <c r="K28" i="1"/>
  <c r="E28" i="1"/>
  <c r="M27" i="1"/>
  <c r="L27" i="1"/>
  <c r="K27" i="1"/>
  <c r="G27" i="1"/>
  <c r="F27" i="1"/>
  <c r="E27" i="1"/>
  <c r="K26" i="1"/>
  <c r="E26" i="1"/>
  <c r="K25" i="1"/>
  <c r="E25" i="1"/>
  <c r="M24" i="1"/>
  <c r="L24" i="1"/>
  <c r="K24" i="1"/>
  <c r="G24" i="1"/>
  <c r="F24" i="1"/>
  <c r="E24" i="1"/>
  <c r="K23" i="1"/>
  <c r="E23" i="1"/>
  <c r="K22" i="1"/>
  <c r="E22" i="1"/>
  <c r="K21" i="1"/>
  <c r="E21" i="1"/>
  <c r="M20" i="1"/>
  <c r="L20" i="1"/>
  <c r="K20" i="1"/>
  <c r="J20" i="1"/>
  <c r="I20" i="1"/>
  <c r="H20" i="1"/>
  <c r="G20" i="1"/>
  <c r="F20" i="1"/>
  <c r="E20" i="1" s="1"/>
  <c r="M19" i="1"/>
  <c r="L19" i="1"/>
  <c r="K19" i="1"/>
  <c r="G19" i="1"/>
  <c r="F19" i="1"/>
  <c r="E19" i="1"/>
  <c r="K18" i="1"/>
  <c r="E18" i="1"/>
  <c r="K17" i="1"/>
  <c r="E17" i="1"/>
  <c r="M16" i="1"/>
  <c r="L16" i="1"/>
  <c r="K16" i="1"/>
  <c r="E16" i="1"/>
  <c r="K15" i="1"/>
  <c r="E15" i="1"/>
  <c r="K14" i="1"/>
  <c r="E14" i="1"/>
  <c r="K13" i="1"/>
  <c r="E13" i="1"/>
  <c r="K12" i="1"/>
  <c r="E12" i="1"/>
  <c r="M11" i="1"/>
  <c r="L11" i="1"/>
  <c r="K11" i="1"/>
  <c r="J11" i="1"/>
  <c r="I11" i="1"/>
  <c r="H11" i="1"/>
  <c r="G11" i="1"/>
  <c r="F11" i="1"/>
  <c r="E11" i="1"/>
  <c r="M10" i="1"/>
  <c r="L10" i="1"/>
  <c r="K10" i="1"/>
  <c r="G10" i="1"/>
  <c r="F10" i="1"/>
  <c r="E10" i="1"/>
  <c r="M9" i="1"/>
  <c r="L9" i="1"/>
  <c r="K9" i="1"/>
  <c r="E9" i="1"/>
  <c r="M8" i="1"/>
  <c r="L8" i="1"/>
  <c r="K8" i="1"/>
  <c r="E8" i="1"/>
  <c r="M7" i="1"/>
  <c r="L7" i="1"/>
  <c r="K7" i="1"/>
  <c r="E7" i="1"/>
</calcChain>
</file>

<file path=xl/sharedStrings.xml><?xml version="1.0" encoding="utf-8"?>
<sst xmlns="http://schemas.openxmlformats.org/spreadsheetml/2006/main" count="96" uniqueCount="64">
  <si>
    <t>ตาราง</t>
  </si>
  <si>
    <t>ประชากรจากการทะเบียน จำแนกตามเพศ เขตการปกครอง เป็นรายอำเภอ พ.ศ. 2562 - 2564</t>
  </si>
  <si>
    <t>Table</t>
  </si>
  <si>
    <t>Population from Registration Record by Sex, Administration Zone and District: 2019 - 2021</t>
  </si>
  <si>
    <t xml:space="preserve">              อำเภอ และ              เขตการปกครอง</t>
  </si>
  <si>
    <t>2562 (2019)</t>
  </si>
  <si>
    <t>2563 (2020)</t>
  </si>
  <si>
    <t>2564 (2021)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</si>
  <si>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</si>
  <si>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</si>
  <si>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</si>
  <si>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</si>
  <si>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</si>
  <si>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</si>
  <si>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</si>
  <si>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</si>
  <si>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</si>
  <si>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 xml:space="preserve">  Municipal area</t>
  </si>
  <si>
    <t>นอกเขตเทศบาล</t>
  </si>
  <si>
    <t xml:space="preserve">  Non-municipal area</t>
  </si>
  <si>
    <t>อำเภอเมือง</t>
  </si>
  <si>
    <t xml:space="preserve">Mueang Yala District </t>
  </si>
  <si>
    <t xml:space="preserve">   เทศบาลนครยะลา</t>
  </si>
  <si>
    <t xml:space="preserve">    Yala City Municipality</t>
  </si>
  <si>
    <t xml:space="preserve">   เทศบาลตำบลลำใหม่</t>
  </si>
  <si>
    <t xml:space="preserve">    Lam Mai Subdistrict Municipality</t>
  </si>
  <si>
    <t xml:space="preserve">   เทศบาลตำบลสะเตงนอก</t>
  </si>
  <si>
    <t xml:space="preserve">    Sateng Nok Subdistrict Municipality</t>
  </si>
  <si>
    <t>อำเภอเบตง</t>
  </si>
  <si>
    <t xml:space="preserve">Betong District </t>
  </si>
  <si>
    <t xml:space="preserve">   เทศบาลเมืองเบตง</t>
  </si>
  <si>
    <t xml:space="preserve">    Betong Subdistrict Town Municipality </t>
  </si>
  <si>
    <t>อำเภอบันนังสตา</t>
  </si>
  <si>
    <t xml:space="preserve">Bannang Sata District </t>
  </si>
  <si>
    <t xml:space="preserve">   เทศบาลตำบลบันนังสตา</t>
  </si>
  <si>
    <t xml:space="preserve">    Bannang Sata Subdistrict Municipality</t>
  </si>
  <si>
    <t xml:space="preserve">   เทศบาลตำบลเขื่อนบางลาง</t>
  </si>
  <si>
    <t xml:space="preserve">    Khuean Bang Lang Subdistrict Municipality</t>
  </si>
  <si>
    <t xml:space="preserve">   </t>
  </si>
  <si>
    <t>อำเภอธารโต</t>
  </si>
  <si>
    <t xml:space="preserve">Than To District </t>
  </si>
  <si>
    <t xml:space="preserve">   เทศบาลตำบลคอกช้าง</t>
  </si>
  <si>
    <t xml:space="preserve">    Kok Chang Subdistrict Municipality</t>
  </si>
  <si>
    <t xml:space="preserve">   นอกเขตเทศบาล</t>
  </si>
  <si>
    <t>อำเภอยะหา</t>
  </si>
  <si>
    <t xml:space="preserve">Yaha District </t>
  </si>
  <si>
    <t xml:space="preserve">   เทศบาลตำบลยะหา</t>
  </si>
  <si>
    <t xml:space="preserve">    Yaha Subdistrict Municipality</t>
  </si>
  <si>
    <t>อำเภอรามัน</t>
  </si>
  <si>
    <t xml:space="preserve">Raman District </t>
  </si>
  <si>
    <t xml:space="preserve">   เทศบาลตำบลเมืองรามันห์  </t>
  </si>
  <si>
    <t xml:space="preserve">    Muang Ramanh Subdistrict Municipality</t>
  </si>
  <si>
    <t xml:space="preserve">   เทศบาลตำบลโกตาบารู</t>
  </si>
  <si>
    <t xml:space="preserve">    Kota Baru Subdistrict Municipality</t>
  </si>
  <si>
    <t>อำเภอกาบัง</t>
  </si>
  <si>
    <t xml:space="preserve">Kabang District </t>
  </si>
  <si>
    <t>อำเภอกรงปินัง</t>
  </si>
  <si>
    <t>Krong Pinang District</t>
  </si>
  <si>
    <t xml:space="preserve">         1/  ……………………………………………………..</t>
  </si>
  <si>
    <t xml:space="preserve">           1/  ……………………………………………………..</t>
  </si>
  <si>
    <t>หมายเหตุ:  ……………..……………………………………..</t>
  </si>
  <si>
    <t xml:space="preserve">       Note:  …………...………………………………………..</t>
  </si>
  <si>
    <t xml:space="preserve">      ที่มา:  กรมการปกครอง กระทรวงมหาดไทย</t>
  </si>
  <si>
    <t xml:space="preserve">    Source:  Department of Provinical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</si>
</sst>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6"/>
      <color theme="1"/>
      <name val="TH SarabunPSK"/>
      <family val="2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color theme="0"/>
      <name val="TH SarabunPSK"/>
      <family val="2"/>
    </font>
    <font>
      <sz val="12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0" borderId="0" xfId="2" applyFont="1"/>
    <xf numFmtId="0" fontId="5" fillId="0" borderId="0" xfId="2" applyFont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1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14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/>
    </xf>
    <xf numFmtId="187" fontId="3" fillId="0" borderId="10" xfId="1" applyNumberFormat="1" applyFont="1" applyBorder="1"/>
    <xf numFmtId="187" fontId="3" fillId="0" borderId="9" xfId="1" applyNumberFormat="1" applyFont="1" applyBorder="1"/>
    <xf numFmtId="187" fontId="3" fillId="0" borderId="7" xfId="1" applyNumberFormat="1" applyFont="1" applyBorder="1"/>
    <xf numFmtId="187" fontId="3" fillId="0" borderId="6" xfId="1" applyNumberFormat="1" applyFont="1" applyBorder="1"/>
    <xf numFmtId="187" fontId="3" fillId="0" borderId="8" xfId="1" applyNumberFormat="1" applyFont="1" applyBorder="1"/>
    <xf numFmtId="0" fontId="3" fillId="0" borderId="6" xfId="2" applyFont="1" applyBorder="1" applyAlignment="1">
      <alignment horizontal="center"/>
    </xf>
    <xf numFmtId="0" fontId="7" fillId="0" borderId="0" xfId="2" applyFont="1"/>
    <xf numFmtId="187" fontId="5" fillId="0" borderId="10" xfId="1" applyNumberFormat="1" applyFont="1" applyBorder="1"/>
    <xf numFmtId="187" fontId="5" fillId="0" borderId="9" xfId="1" applyNumberFormat="1" applyFont="1" applyBorder="1"/>
    <xf numFmtId="187" fontId="5" fillId="0" borderId="7" xfId="1" applyNumberFormat="1" applyFont="1" applyBorder="1"/>
    <xf numFmtId="0" fontId="6" fillId="0" borderId="0" xfId="2" applyFont="1" applyAlignment="1">
      <alignment horizontal="left" vertical="center"/>
    </xf>
    <xf numFmtId="0" fontId="6" fillId="2" borderId="0" xfId="2" applyFont="1" applyFill="1"/>
    <xf numFmtId="187" fontId="5" fillId="2" borderId="10" xfId="1" applyNumberFormat="1" applyFont="1" applyFill="1" applyBorder="1"/>
    <xf numFmtId="187" fontId="5" fillId="2" borderId="9" xfId="1" applyNumberFormat="1" applyFont="1" applyFill="1" applyBorder="1"/>
    <xf numFmtId="0" fontId="6" fillId="2" borderId="0" xfId="2" applyFont="1" applyFill="1" applyAlignment="1">
      <alignment horizontal="left" vertical="center"/>
    </xf>
    <xf numFmtId="0" fontId="6" fillId="2" borderId="7" xfId="2" applyFont="1" applyFill="1" applyBorder="1" applyAlignment="1">
      <alignment horizontal="left" vertical="center"/>
    </xf>
    <xf numFmtId="0" fontId="6" fillId="2" borderId="0" xfId="2" applyFont="1" applyFill="1" applyAlignment="1">
      <alignment horizontal="left"/>
    </xf>
    <xf numFmtId="0" fontId="6" fillId="2" borderId="0" xfId="2" applyFont="1" applyFill="1" applyAlignment="1">
      <alignment horizontal="center"/>
    </xf>
    <xf numFmtId="187" fontId="5" fillId="2" borderId="7" xfId="1" applyNumberFormat="1" applyFont="1" applyFill="1" applyBorder="1"/>
    <xf numFmtId="0" fontId="6" fillId="0" borderId="7" xfId="2" applyFont="1" applyBorder="1" applyAlignment="1">
      <alignment horizontal="left" vertical="center"/>
    </xf>
    <xf numFmtId="0" fontId="6" fillId="0" borderId="0" xfId="2" applyFont="1" applyAlignment="1">
      <alignment horizontal="center"/>
    </xf>
    <xf numFmtId="0" fontId="5" fillId="0" borderId="11" xfId="2" applyFont="1" applyBorder="1"/>
    <xf numFmtId="0" fontId="5" fillId="0" borderId="14" xfId="2" applyFont="1" applyBorder="1"/>
    <xf numFmtId="0" fontId="5" fillId="0" borderId="13" xfId="2" applyFont="1" applyBorder="1"/>
    <xf numFmtId="0" fontId="5" fillId="0" borderId="12" xfId="2" applyFont="1" applyBorder="1"/>
    <xf numFmtId="0" fontId="5" fillId="0" borderId="0" xfId="2" applyFont="1"/>
    <xf numFmtId="0" fontId="8" fillId="0" borderId="0" xfId="2" applyFont="1"/>
    <xf numFmtId="0" fontId="9" fillId="0" borderId="0" xfId="2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1571625</xdr:colOff>
      <xdr:row>0</xdr:row>
      <xdr:rowOff>171450</xdr:rowOff>
    </xdr:from>
    <xdr:to>
      <xdr:col>16</xdr:col>
      <xdr:colOff>265484</xdr:colOff>
      <xdr:row>3</xdr:row>
      <xdr:rowOff>38104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xmlns="" id="{17A5F819-E5C2-47CA-975E-7927B43F07D6}"/>
            </a:ext>
          </a:extLst>
        </xdr:cNvPr>
        <xdr:cNvGrpSpPr/>
      </xdr:nvGrpSpPr>
      <xdr:grpSpPr>
        <a:xfrm>
          <a:off x="9686925" y="171450"/>
          <a:ext cx="398834" cy="495304"/>
          <a:chOff x="9639300" y="752475"/>
          <a:chExt cx="398834" cy="419104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:a16="http://schemas.microsoft.com/office/drawing/2014/main" xmlns="" id="{16205447-6E86-4B93-A0F4-28C0E8D5AD83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46FBDECA-10BF-46FD-9003-CCF45D808EFE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 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view="pageBreakPreview" zoomScaleNormal="100" zoomScaleSheetLayoutView="100" workbookViewId="0">
      <selection activeCell="A39" sqref="A39:XFD40"/>
    </sheetView>
  </sheetViews>
  <sheetFormatPr defaultRowHeight="21.75" x14ac:dyDescent="0.5"/>
  <cols>
    <col min="1" max="1" width="1.375" style="4" customWidth="1"/>
    <col min="2" max="2" width="4.875" style="4" customWidth="1"/>
    <col min="3" max="3" width="4" style="4" customWidth="1"/>
    <col min="4" max="4" width="10.875" style="4" customWidth="1"/>
    <col min="5" max="9" width="9" style="4" customWidth="1"/>
    <col min="10" max="10" width="10" style="4" customWidth="1"/>
    <col min="11" max="12" width="9" style="4" customWidth="1"/>
    <col min="13" max="13" width="10" style="4" customWidth="1"/>
    <col min="14" max="14" width="2.375" style="4" customWidth="1"/>
    <col min="15" max="15" width="20.75" style="4" customWidth="1"/>
    <col min="16" max="16" width="1.625" style="4" customWidth="1"/>
    <col min="17" max="17" width="3.625" style="4" customWidth="1"/>
    <col min="18" max="18" width="12.75" style="4" customWidth="1"/>
    <col min="19" max="16384" width="9" style="4"/>
  </cols>
  <sheetData>
    <row r="1" spans="1:15" s="1" customFormat="1" x14ac:dyDescent="0.5">
      <c r="B1" s="1" t="s">
        <v>0</v>
      </c>
      <c r="C1" s="2">
        <v>1.2</v>
      </c>
      <c r="D1" s="1" t="s">
        <v>1</v>
      </c>
    </row>
    <row r="2" spans="1:15" s="3" customFormat="1" x14ac:dyDescent="0.5">
      <c r="B2" s="1" t="s">
        <v>2</v>
      </c>
      <c r="C2" s="2">
        <v>1.2</v>
      </c>
      <c r="D2" s="1" t="s">
        <v>3</v>
      </c>
    </row>
    <row r="3" spans="1:15" ht="6" customHeight="1" x14ac:dyDescent="0.5"/>
    <row r="4" spans="1:15" s="12" customFormat="1" ht="21" customHeight="1" x14ac:dyDescent="0.45">
      <c r="A4" s="5" t="s">
        <v>4</v>
      </c>
      <c r="B4" s="5"/>
      <c r="C4" s="5"/>
      <c r="D4" s="6"/>
      <c r="E4" s="7" t="s">
        <v>5</v>
      </c>
      <c r="F4" s="8"/>
      <c r="G4" s="9"/>
      <c r="H4" s="7" t="s">
        <v>6</v>
      </c>
      <c r="I4" s="8"/>
      <c r="J4" s="9"/>
      <c r="K4" s="7" t="s">
        <v>7</v>
      </c>
      <c r="L4" s="8"/>
      <c r="M4" s="9"/>
      <c r="N4" s="10" t="s">
        <v>8</v>
      </c>
      <c r="O4" s="11"/>
    </row>
    <row r="5" spans="1:15" s="12" customFormat="1" ht="18" customHeight="1" x14ac:dyDescent="0.45">
      <c r="A5" s="13"/>
      <c r="B5" s="13"/>
      <c r="C5" s="13"/>
      <c r="D5" s="14"/>
      <c r="E5" s="15" t="s">
        <v>9</v>
      </c>
      <c r="F5" s="16" t="s">
        <v>10</v>
      </c>
      <c r="G5" s="17" t="s">
        <v>11</v>
      </c>
      <c r="H5" s="15" t="s">
        <v>9</v>
      </c>
      <c r="I5" s="16" t="s">
        <v>10</v>
      </c>
      <c r="J5" s="17" t="s">
        <v>11</v>
      </c>
      <c r="K5" s="15" t="s">
        <v>9</v>
      </c>
      <c r="L5" s="16" t="s">
        <v>10</v>
      </c>
      <c r="M5" s="17" t="s">
        <v>11</v>
      </c>
      <c r="N5" s="18"/>
      <c r="O5" s="19"/>
    </row>
    <row r="6" spans="1:15" s="12" customFormat="1" ht="16.5" customHeight="1" x14ac:dyDescent="0.45">
      <c r="A6" s="20"/>
      <c r="B6" s="20"/>
      <c r="C6" s="20"/>
      <c r="D6" s="21"/>
      <c r="E6" s="22" t="s">
        <v>12</v>
      </c>
      <c r="F6" s="22" t="s">
        <v>13</v>
      </c>
      <c r="G6" s="23" t="s">
        <v>14</v>
      </c>
      <c r="H6" s="22" t="s">
        <v>12</v>
      </c>
      <c r="I6" s="22" t="s">
        <v>13</v>
      </c>
      <c r="J6" s="23" t="s">
        <v>14</v>
      </c>
      <c r="K6" s="22" t="s">
        <v>12</v>
      </c>
      <c r="L6" s="22" t="s">
        <v>13</v>
      </c>
      <c r="M6" s="23" t="s">
        <v>14</v>
      </c>
      <c r="N6" s="24"/>
      <c r="O6" s="25"/>
    </row>
    <row r="7" spans="1:15" s="33" customFormat="1" ht="17.25" customHeight="1" x14ac:dyDescent="0.45">
      <c r="A7" s="26" t="s">
        <v>15</v>
      </c>
      <c r="B7" s="26"/>
      <c r="C7" s="26"/>
      <c r="D7" s="26"/>
      <c r="E7" s="27">
        <f>F7+G7</f>
        <v>536330</v>
      </c>
      <c r="F7" s="28">
        <v>266860</v>
      </c>
      <c r="G7" s="29">
        <v>269470</v>
      </c>
      <c r="H7" s="27">
        <v>538602</v>
      </c>
      <c r="I7" s="28">
        <v>267919</v>
      </c>
      <c r="J7" s="29">
        <v>270683</v>
      </c>
      <c r="K7" s="30">
        <f>K8+K9</f>
        <v>542314</v>
      </c>
      <c r="L7" s="30">
        <f t="shared" ref="L7:M7" si="0">L8+L9</f>
        <v>269907</v>
      </c>
      <c r="M7" s="31">
        <f t="shared" si="0"/>
        <v>272407</v>
      </c>
      <c r="N7" s="32" t="s">
        <v>12</v>
      </c>
      <c r="O7" s="26"/>
    </row>
    <row r="8" spans="1:15" s="12" customFormat="1" ht="14.25" customHeight="1" x14ac:dyDescent="0.45">
      <c r="A8" s="33"/>
      <c r="B8" s="12" t="s">
        <v>16</v>
      </c>
      <c r="E8" s="34">
        <f>F8+G8</f>
        <v>143571</v>
      </c>
      <c r="F8" s="35">
        <v>69387</v>
      </c>
      <c r="G8" s="36">
        <v>74184</v>
      </c>
      <c r="H8" s="34">
        <v>143358</v>
      </c>
      <c r="I8" s="35">
        <v>69113</v>
      </c>
      <c r="J8" s="36">
        <v>74245</v>
      </c>
      <c r="K8" s="34">
        <f>K11+K17+K20+K25+K28+K31</f>
        <v>144399</v>
      </c>
      <c r="L8" s="34">
        <f t="shared" ref="L8:M8" si="1">L11+L17+L20+L25+L28+L31</f>
        <v>69835</v>
      </c>
      <c r="M8" s="35">
        <f t="shared" si="1"/>
        <v>74564</v>
      </c>
      <c r="O8" s="37" t="s">
        <v>17</v>
      </c>
    </row>
    <row r="9" spans="1:15" s="12" customFormat="1" ht="14.25" customHeight="1" x14ac:dyDescent="0.45">
      <c r="A9" s="33"/>
      <c r="B9" s="12" t="s">
        <v>18</v>
      </c>
      <c r="E9" s="34">
        <f t="shared" ref="E9:E36" si="2">F9+G9</f>
        <v>392759</v>
      </c>
      <c r="F9" s="35">
        <v>197473</v>
      </c>
      <c r="G9" s="36">
        <v>195286</v>
      </c>
      <c r="H9" s="34">
        <v>395244</v>
      </c>
      <c r="I9" s="35">
        <v>198806</v>
      </c>
      <c r="J9" s="36">
        <v>196438</v>
      </c>
      <c r="K9" s="34">
        <f>K15+K18+K23+K26+K29+K34+K35+K36</f>
        <v>397915</v>
      </c>
      <c r="L9" s="34">
        <f t="shared" ref="L9:M9" si="3">L15+L18+L23+L26+L29+L34+L35+L36</f>
        <v>200072</v>
      </c>
      <c r="M9" s="35">
        <f t="shared" si="3"/>
        <v>197843</v>
      </c>
      <c r="O9" s="37" t="s">
        <v>19</v>
      </c>
    </row>
    <row r="10" spans="1:15" s="38" customFormat="1" ht="14.25" customHeight="1" x14ac:dyDescent="0.45">
      <c r="A10" s="38" t="s">
        <v>20</v>
      </c>
      <c r="E10" s="39">
        <f t="shared" si="2"/>
        <v>170905</v>
      </c>
      <c r="F10" s="40">
        <f>F11+F15</f>
        <v>82895</v>
      </c>
      <c r="G10" s="40">
        <f>G11+G15</f>
        <v>88010</v>
      </c>
      <c r="H10" s="39">
        <v>171206</v>
      </c>
      <c r="I10" s="40">
        <v>82922</v>
      </c>
      <c r="J10" s="40">
        <v>88284</v>
      </c>
      <c r="K10" s="39">
        <f>K11+K15</f>
        <v>172584</v>
      </c>
      <c r="L10" s="39">
        <f t="shared" ref="L10:M10" si="4">L11+L15</f>
        <v>83830</v>
      </c>
      <c r="M10" s="40">
        <f t="shared" si="4"/>
        <v>88754</v>
      </c>
      <c r="O10" s="41" t="s">
        <v>21</v>
      </c>
    </row>
    <row r="11" spans="1:15" s="38" customFormat="1" ht="14.25" customHeight="1" x14ac:dyDescent="0.45">
      <c r="B11" s="38" t="s">
        <v>16</v>
      </c>
      <c r="E11" s="39">
        <f t="shared" si="2"/>
        <v>94734</v>
      </c>
      <c r="F11" s="39">
        <f>F12+F13+F14</f>
        <v>45375</v>
      </c>
      <c r="G11" s="40">
        <f>G12+G13+G14</f>
        <v>49359</v>
      </c>
      <c r="H11" s="39">
        <f t="shared" ref="H11:J11" si="5">SUM(H12:H14)</f>
        <v>111223</v>
      </c>
      <c r="I11" s="39">
        <f t="shared" si="5"/>
        <v>54545</v>
      </c>
      <c r="J11" s="40">
        <f t="shared" si="5"/>
        <v>56678</v>
      </c>
      <c r="K11" s="39">
        <f t="shared" ref="K11:K14" si="6">L11+M11</f>
        <v>95910</v>
      </c>
      <c r="L11" s="40">
        <f t="shared" ref="L11:M11" si="7">SUM(L12:L14)</f>
        <v>46014</v>
      </c>
      <c r="M11" s="40">
        <f t="shared" si="7"/>
        <v>49896</v>
      </c>
      <c r="O11" s="41" t="s">
        <v>17</v>
      </c>
    </row>
    <row r="12" spans="1:15" s="38" customFormat="1" ht="14.25" customHeight="1" x14ac:dyDescent="0.45">
      <c r="B12" s="42" t="s">
        <v>22</v>
      </c>
      <c r="E12" s="39">
        <f t="shared" si="2"/>
        <v>60617</v>
      </c>
      <c r="F12" s="39">
        <v>28810</v>
      </c>
      <c r="G12" s="40">
        <v>31807</v>
      </c>
      <c r="H12" s="39">
        <v>33914</v>
      </c>
      <c r="I12" s="40">
        <v>16407</v>
      </c>
      <c r="J12" s="40">
        <v>17507</v>
      </c>
      <c r="K12" s="39">
        <f t="shared" si="6"/>
        <v>60137</v>
      </c>
      <c r="L12" s="39">
        <v>28700</v>
      </c>
      <c r="M12" s="40">
        <v>31437</v>
      </c>
      <c r="O12" s="41" t="s">
        <v>23</v>
      </c>
    </row>
    <row r="13" spans="1:15" s="38" customFormat="1" ht="14.25" customHeight="1" x14ac:dyDescent="0.45">
      <c r="B13" s="42" t="s">
        <v>24</v>
      </c>
      <c r="E13" s="39">
        <f t="shared" si="2"/>
        <v>1033</v>
      </c>
      <c r="F13" s="40">
        <v>517</v>
      </c>
      <c r="G13" s="40">
        <v>516</v>
      </c>
      <c r="H13" s="39">
        <v>991</v>
      </c>
      <c r="I13" s="39">
        <v>495</v>
      </c>
      <c r="J13" s="40">
        <v>496</v>
      </c>
      <c r="K13" s="39">
        <f t="shared" si="6"/>
        <v>988</v>
      </c>
      <c r="L13" s="40">
        <v>497</v>
      </c>
      <c r="M13" s="40">
        <v>491</v>
      </c>
      <c r="O13" s="41" t="s">
        <v>25</v>
      </c>
    </row>
    <row r="14" spans="1:15" s="38" customFormat="1" ht="14.25" customHeight="1" x14ac:dyDescent="0.45">
      <c r="B14" s="41" t="s">
        <v>26</v>
      </c>
      <c r="E14" s="39">
        <f t="shared" si="2"/>
        <v>33084</v>
      </c>
      <c r="F14" s="40">
        <v>16048</v>
      </c>
      <c r="G14" s="40">
        <v>17036</v>
      </c>
      <c r="H14" s="39">
        <v>76318</v>
      </c>
      <c r="I14" s="40">
        <v>37643</v>
      </c>
      <c r="J14" s="40">
        <v>38675</v>
      </c>
      <c r="K14" s="39">
        <f t="shared" si="6"/>
        <v>34785</v>
      </c>
      <c r="L14" s="40">
        <v>16817</v>
      </c>
      <c r="M14" s="40">
        <v>17968</v>
      </c>
      <c r="O14" s="43" t="s">
        <v>27</v>
      </c>
    </row>
    <row r="15" spans="1:15" s="38" customFormat="1" ht="14.25" customHeight="1" x14ac:dyDescent="0.45">
      <c r="B15" s="38" t="s">
        <v>18</v>
      </c>
      <c r="E15" s="39">
        <f t="shared" si="2"/>
        <v>76171</v>
      </c>
      <c r="F15" s="40">
        <v>37520</v>
      </c>
      <c r="G15" s="40">
        <v>38651</v>
      </c>
      <c r="H15" s="39">
        <v>76318</v>
      </c>
      <c r="I15" s="40">
        <v>37643</v>
      </c>
      <c r="J15" s="40">
        <v>38675</v>
      </c>
      <c r="K15" s="39">
        <f>L15+M15</f>
        <v>76674</v>
      </c>
      <c r="L15" s="40">
        <v>37816</v>
      </c>
      <c r="M15" s="40">
        <v>38858</v>
      </c>
      <c r="O15" s="41" t="s">
        <v>19</v>
      </c>
    </row>
    <row r="16" spans="1:15" s="38" customFormat="1" ht="14.25" customHeight="1" x14ac:dyDescent="0.45">
      <c r="A16" s="41" t="s">
        <v>28</v>
      </c>
      <c r="E16" s="39">
        <f t="shared" si="2"/>
        <v>62643</v>
      </c>
      <c r="F16" s="40">
        <v>31440</v>
      </c>
      <c r="G16" s="40">
        <v>31203</v>
      </c>
      <c r="H16" s="39">
        <v>62473</v>
      </c>
      <c r="I16" s="40">
        <v>31321</v>
      </c>
      <c r="J16" s="40">
        <v>31152</v>
      </c>
      <c r="K16" s="39">
        <f t="shared" ref="K16:K36" si="8">L16+M16</f>
        <v>62484</v>
      </c>
      <c r="L16" s="40">
        <f>L17+L18</f>
        <v>31300</v>
      </c>
      <c r="M16" s="40">
        <f>M17+M18</f>
        <v>31184</v>
      </c>
      <c r="O16" s="41" t="s">
        <v>29</v>
      </c>
    </row>
    <row r="17" spans="1:15" s="38" customFormat="1" ht="14.25" customHeight="1" x14ac:dyDescent="0.45">
      <c r="B17" s="42" t="s">
        <v>30</v>
      </c>
      <c r="C17" s="44"/>
      <c r="D17" s="44"/>
      <c r="E17" s="39">
        <f t="shared" si="2"/>
        <v>26657</v>
      </c>
      <c r="F17" s="40">
        <v>12853</v>
      </c>
      <c r="G17" s="40">
        <v>13804</v>
      </c>
      <c r="H17" s="39">
        <v>26421</v>
      </c>
      <c r="I17" s="40">
        <v>12730</v>
      </c>
      <c r="J17" s="40">
        <v>13691</v>
      </c>
      <c r="K17" s="39">
        <f t="shared" si="8"/>
        <v>26398</v>
      </c>
      <c r="L17" s="40">
        <v>12712</v>
      </c>
      <c r="M17" s="40">
        <v>13686</v>
      </c>
      <c r="O17" s="41" t="s">
        <v>31</v>
      </c>
    </row>
    <row r="18" spans="1:15" s="38" customFormat="1" ht="14.25" customHeight="1" x14ac:dyDescent="0.45">
      <c r="B18" s="42" t="s">
        <v>18</v>
      </c>
      <c r="E18" s="39">
        <f t="shared" si="2"/>
        <v>35986</v>
      </c>
      <c r="F18" s="40">
        <v>18587</v>
      </c>
      <c r="G18" s="40">
        <v>17399</v>
      </c>
      <c r="H18" s="39">
        <v>36052</v>
      </c>
      <c r="I18" s="40">
        <v>18591</v>
      </c>
      <c r="J18" s="40">
        <v>17461</v>
      </c>
      <c r="K18" s="39">
        <f t="shared" si="8"/>
        <v>36086</v>
      </c>
      <c r="L18" s="40">
        <v>18588</v>
      </c>
      <c r="M18" s="40">
        <v>17498</v>
      </c>
      <c r="O18" s="41" t="s">
        <v>19</v>
      </c>
    </row>
    <row r="19" spans="1:15" s="38" customFormat="1" ht="14.25" customHeight="1" x14ac:dyDescent="0.45">
      <c r="A19" s="42" t="s">
        <v>32</v>
      </c>
      <c r="E19" s="39">
        <f t="shared" si="2"/>
        <v>62746</v>
      </c>
      <c r="F19" s="40">
        <f>F20+F23</f>
        <v>31988</v>
      </c>
      <c r="G19" s="40">
        <f>G20+G23</f>
        <v>30758</v>
      </c>
      <c r="H19" s="39">
        <v>63017</v>
      </c>
      <c r="I19" s="40">
        <v>32168</v>
      </c>
      <c r="J19" s="40">
        <v>30849</v>
      </c>
      <c r="K19" s="39">
        <f>K20+K23</f>
        <v>63514</v>
      </c>
      <c r="L19" s="39">
        <f t="shared" ref="L19:M19" si="9">L20+L23</f>
        <v>32380</v>
      </c>
      <c r="M19" s="40">
        <f t="shared" si="9"/>
        <v>31134</v>
      </c>
      <c r="O19" s="41" t="s">
        <v>33</v>
      </c>
    </row>
    <row r="20" spans="1:15" s="38" customFormat="1" ht="14.25" customHeight="1" x14ac:dyDescent="0.45">
      <c r="A20" s="41"/>
      <c r="B20" s="38" t="s">
        <v>16</v>
      </c>
      <c r="E20" s="39">
        <f t="shared" si="2"/>
        <v>7149</v>
      </c>
      <c r="F20" s="39">
        <f>F21+F22</f>
        <v>3691</v>
      </c>
      <c r="G20" s="40">
        <f>G21+G22</f>
        <v>3458</v>
      </c>
      <c r="H20" s="39">
        <f t="shared" ref="H20:J20" si="10">SUM(H21:H22)</f>
        <v>7096</v>
      </c>
      <c r="I20" s="39">
        <f t="shared" si="10"/>
        <v>3660</v>
      </c>
      <c r="J20" s="40">
        <f t="shared" si="10"/>
        <v>3436</v>
      </c>
      <c r="K20" s="39">
        <f>K21+K22</f>
        <v>7093</v>
      </c>
      <c r="L20" s="39">
        <f t="shared" ref="L20:M20" si="11">L21+L22</f>
        <v>3664</v>
      </c>
      <c r="M20" s="40">
        <f t="shared" si="11"/>
        <v>3429</v>
      </c>
      <c r="O20" s="41" t="s">
        <v>17</v>
      </c>
    </row>
    <row r="21" spans="1:15" s="38" customFormat="1" ht="14.25" customHeight="1" x14ac:dyDescent="0.45">
      <c r="B21" s="42" t="s">
        <v>34</v>
      </c>
      <c r="E21" s="39">
        <f t="shared" si="2"/>
        <v>2708</v>
      </c>
      <c r="F21" s="40">
        <v>1363</v>
      </c>
      <c r="G21" s="40">
        <v>1345</v>
      </c>
      <c r="H21" s="39">
        <v>2611</v>
      </c>
      <c r="I21" s="40">
        <v>1311</v>
      </c>
      <c r="J21" s="40">
        <v>1300</v>
      </c>
      <c r="K21" s="39">
        <f t="shared" si="8"/>
        <v>2546</v>
      </c>
      <c r="L21" s="40">
        <v>1292</v>
      </c>
      <c r="M21" s="40">
        <v>1254</v>
      </c>
      <c r="O21" s="41" t="s">
        <v>35</v>
      </c>
    </row>
    <row r="22" spans="1:15" s="38" customFormat="1" ht="14.25" customHeight="1" x14ac:dyDescent="0.45">
      <c r="B22" s="41" t="s">
        <v>36</v>
      </c>
      <c r="E22" s="39">
        <f t="shared" si="2"/>
        <v>4441</v>
      </c>
      <c r="F22" s="39">
        <v>2328</v>
      </c>
      <c r="G22" s="40">
        <v>2113</v>
      </c>
      <c r="H22" s="39">
        <v>4485</v>
      </c>
      <c r="I22" s="39">
        <v>2349</v>
      </c>
      <c r="J22" s="40">
        <v>2136</v>
      </c>
      <c r="K22" s="39">
        <f t="shared" si="8"/>
        <v>4547</v>
      </c>
      <c r="L22" s="39">
        <v>2372</v>
      </c>
      <c r="M22" s="40">
        <v>2175</v>
      </c>
      <c r="O22" s="41" t="s">
        <v>37</v>
      </c>
    </row>
    <row r="23" spans="1:15" s="38" customFormat="1" ht="14.25" customHeight="1" x14ac:dyDescent="0.45">
      <c r="A23" s="41" t="s">
        <v>38</v>
      </c>
      <c r="B23" s="38" t="s">
        <v>18</v>
      </c>
      <c r="C23" s="41"/>
      <c r="E23" s="39">
        <f t="shared" si="2"/>
        <v>55597</v>
      </c>
      <c r="F23" s="40">
        <v>28297</v>
      </c>
      <c r="G23" s="40">
        <v>27300</v>
      </c>
      <c r="H23" s="39">
        <v>55921</v>
      </c>
      <c r="I23" s="40">
        <v>28508</v>
      </c>
      <c r="J23" s="40">
        <v>27413</v>
      </c>
      <c r="K23" s="39">
        <f t="shared" si="8"/>
        <v>56421</v>
      </c>
      <c r="L23" s="40">
        <v>28716</v>
      </c>
      <c r="M23" s="40">
        <v>27705</v>
      </c>
      <c r="O23" s="41" t="s">
        <v>19</v>
      </c>
    </row>
    <row r="24" spans="1:15" s="38" customFormat="1" ht="14.25" customHeight="1" x14ac:dyDescent="0.45">
      <c r="A24" s="42" t="s">
        <v>39</v>
      </c>
      <c r="C24" s="41"/>
      <c r="E24" s="39">
        <f t="shared" si="2"/>
        <v>25309</v>
      </c>
      <c r="F24" s="40">
        <f>F25+F26</f>
        <v>13231</v>
      </c>
      <c r="G24" s="40">
        <f>G25+G26</f>
        <v>12078</v>
      </c>
      <c r="H24" s="39">
        <v>25571</v>
      </c>
      <c r="I24" s="40">
        <v>13336</v>
      </c>
      <c r="J24" s="40">
        <v>12235</v>
      </c>
      <c r="K24" s="39">
        <f>K25+K26</f>
        <v>25788</v>
      </c>
      <c r="L24" s="39">
        <f t="shared" ref="L24:M24" si="12">L25+L26</f>
        <v>13446</v>
      </c>
      <c r="M24" s="40">
        <f t="shared" si="12"/>
        <v>12342</v>
      </c>
      <c r="O24" s="41" t="s">
        <v>40</v>
      </c>
    </row>
    <row r="25" spans="1:15" s="38" customFormat="1" ht="14.25" customHeight="1" x14ac:dyDescent="0.45">
      <c r="B25" s="42" t="s">
        <v>41</v>
      </c>
      <c r="C25" s="41"/>
      <c r="E25" s="39">
        <f t="shared" si="2"/>
        <v>1525</v>
      </c>
      <c r="F25" s="40">
        <v>786</v>
      </c>
      <c r="G25" s="40">
        <v>739</v>
      </c>
      <c r="H25" s="39">
        <v>1499</v>
      </c>
      <c r="I25" s="40">
        <v>768</v>
      </c>
      <c r="J25" s="40">
        <v>731</v>
      </c>
      <c r="K25" s="39">
        <f t="shared" si="8"/>
        <v>1491</v>
      </c>
      <c r="L25" s="40">
        <v>755</v>
      </c>
      <c r="M25" s="40">
        <v>736</v>
      </c>
      <c r="O25" s="41" t="s">
        <v>42</v>
      </c>
    </row>
    <row r="26" spans="1:15" s="38" customFormat="1" ht="14.25" customHeight="1" x14ac:dyDescent="0.45">
      <c r="A26" s="42" t="s">
        <v>43</v>
      </c>
      <c r="C26" s="41"/>
      <c r="E26" s="39">
        <f t="shared" si="2"/>
        <v>23784</v>
      </c>
      <c r="F26" s="40">
        <v>12445</v>
      </c>
      <c r="G26" s="40">
        <v>11339</v>
      </c>
      <c r="H26" s="39">
        <v>24072</v>
      </c>
      <c r="I26" s="40">
        <v>12568</v>
      </c>
      <c r="J26" s="40">
        <v>11504</v>
      </c>
      <c r="K26" s="39">
        <f t="shared" si="8"/>
        <v>24297</v>
      </c>
      <c r="L26" s="40">
        <v>12691</v>
      </c>
      <c r="M26" s="40">
        <v>11606</v>
      </c>
      <c r="O26" s="41" t="s">
        <v>19</v>
      </c>
    </row>
    <row r="27" spans="1:15" s="38" customFormat="1" ht="14.25" customHeight="1" x14ac:dyDescent="0.45">
      <c r="A27" s="42" t="s">
        <v>44</v>
      </c>
      <c r="C27" s="41"/>
      <c r="E27" s="39">
        <f t="shared" si="2"/>
        <v>63455</v>
      </c>
      <c r="F27" s="40">
        <f>F28+F29</f>
        <v>31828</v>
      </c>
      <c r="G27" s="40">
        <f>G28+G29</f>
        <v>31627</v>
      </c>
      <c r="H27" s="39">
        <v>63819</v>
      </c>
      <c r="I27" s="40">
        <v>32036</v>
      </c>
      <c r="J27" s="40">
        <v>31783</v>
      </c>
      <c r="K27" s="39">
        <f>K28+K29</f>
        <v>64476</v>
      </c>
      <c r="L27" s="39">
        <f t="shared" ref="L27:M27" si="13">L28+L29</f>
        <v>32341</v>
      </c>
      <c r="M27" s="40">
        <f t="shared" si="13"/>
        <v>32135</v>
      </c>
      <c r="O27" s="41" t="s">
        <v>45</v>
      </c>
    </row>
    <row r="28" spans="1:15" s="38" customFormat="1" ht="14.25" customHeight="1" x14ac:dyDescent="0.45">
      <c r="A28" s="41" t="s">
        <v>38</v>
      </c>
      <c r="B28" s="38" t="s">
        <v>46</v>
      </c>
      <c r="C28" s="41"/>
      <c r="E28" s="39">
        <f t="shared" si="2"/>
        <v>2601</v>
      </c>
      <c r="F28" s="40">
        <v>1307</v>
      </c>
      <c r="G28" s="40">
        <v>1294</v>
      </c>
      <c r="H28" s="39">
        <v>2478</v>
      </c>
      <c r="I28" s="40">
        <v>1258</v>
      </c>
      <c r="J28" s="40">
        <v>1220</v>
      </c>
      <c r="K28" s="39">
        <f t="shared" si="8"/>
        <v>2475</v>
      </c>
      <c r="L28" s="40">
        <v>1258</v>
      </c>
      <c r="M28" s="40">
        <v>1217</v>
      </c>
      <c r="O28" s="41" t="s">
        <v>47</v>
      </c>
    </row>
    <row r="29" spans="1:15" s="38" customFormat="1" ht="14.25" customHeight="1" x14ac:dyDescent="0.45">
      <c r="A29" s="41" t="s">
        <v>38</v>
      </c>
      <c r="B29" s="38" t="s">
        <v>18</v>
      </c>
      <c r="C29" s="41"/>
      <c r="E29" s="39">
        <f t="shared" si="2"/>
        <v>60854</v>
      </c>
      <c r="F29" s="40">
        <v>30521</v>
      </c>
      <c r="G29" s="40">
        <v>30333</v>
      </c>
      <c r="H29" s="39">
        <v>61341</v>
      </c>
      <c r="I29" s="40">
        <v>30778</v>
      </c>
      <c r="J29" s="40">
        <v>30563</v>
      </c>
      <c r="K29" s="39">
        <f t="shared" si="8"/>
        <v>62001</v>
      </c>
      <c r="L29" s="40">
        <v>31083</v>
      </c>
      <c r="M29" s="40">
        <v>30918</v>
      </c>
      <c r="O29" s="41" t="s">
        <v>19</v>
      </c>
    </row>
    <row r="30" spans="1:15" s="38" customFormat="1" ht="14.25" customHeight="1" x14ac:dyDescent="0.45">
      <c r="A30" s="41" t="s">
        <v>48</v>
      </c>
      <c r="D30" s="44"/>
      <c r="E30" s="39">
        <f t="shared" si="2"/>
        <v>96934</v>
      </c>
      <c r="F30" s="40">
        <f>F31+F34</f>
        <v>47884</v>
      </c>
      <c r="G30" s="40">
        <f>G31+G34</f>
        <v>49050</v>
      </c>
      <c r="H30" s="39">
        <v>97465</v>
      </c>
      <c r="I30" s="40">
        <v>48206</v>
      </c>
      <c r="J30" s="40">
        <v>49259</v>
      </c>
      <c r="K30" s="39">
        <f>K31+K34</f>
        <v>97650</v>
      </c>
      <c r="L30" s="39">
        <f t="shared" ref="L30:M30" si="14">L31+L34</f>
        <v>48300</v>
      </c>
      <c r="M30" s="40">
        <f t="shared" si="14"/>
        <v>49350</v>
      </c>
      <c r="O30" s="41" t="s">
        <v>49</v>
      </c>
    </row>
    <row r="31" spans="1:15" s="38" customFormat="1" ht="14.25" customHeight="1" x14ac:dyDescent="0.45">
      <c r="A31" s="41"/>
      <c r="B31" s="38" t="s">
        <v>16</v>
      </c>
      <c r="D31" s="44"/>
      <c r="E31" s="39">
        <f t="shared" si="2"/>
        <v>10905</v>
      </c>
      <c r="F31" s="40">
        <f>F32+F33</f>
        <v>5375</v>
      </c>
      <c r="G31" s="45">
        <f>G32+G33</f>
        <v>5530</v>
      </c>
      <c r="H31" s="39">
        <f t="shared" ref="H31:J31" si="15">SUM(H32:H33)</f>
        <v>10976</v>
      </c>
      <c r="I31" s="40">
        <f t="shared" si="15"/>
        <v>5418</v>
      </c>
      <c r="J31" s="45">
        <f t="shared" si="15"/>
        <v>5558</v>
      </c>
      <c r="K31" s="39">
        <f>K32+K33</f>
        <v>11032</v>
      </c>
      <c r="L31" s="39">
        <f t="shared" ref="L31:M31" si="16">L32+L33</f>
        <v>5432</v>
      </c>
      <c r="M31" s="40">
        <f t="shared" si="16"/>
        <v>5600</v>
      </c>
      <c r="O31" s="41" t="s">
        <v>17</v>
      </c>
    </row>
    <row r="32" spans="1:15" s="38" customFormat="1" ht="14.25" customHeight="1" x14ac:dyDescent="0.45">
      <c r="A32" s="44"/>
      <c r="B32" s="41" t="s">
        <v>50</v>
      </c>
      <c r="D32" s="44"/>
      <c r="E32" s="39">
        <f t="shared" si="2"/>
        <v>5128</v>
      </c>
      <c r="F32" s="40">
        <v>2525</v>
      </c>
      <c r="G32" s="45">
        <v>2603</v>
      </c>
      <c r="H32" s="39">
        <v>5099</v>
      </c>
      <c r="I32" s="40">
        <v>2519</v>
      </c>
      <c r="J32" s="45">
        <v>2580</v>
      </c>
      <c r="K32" s="39">
        <f t="shared" si="8"/>
        <v>5123</v>
      </c>
      <c r="L32" s="40">
        <v>2523</v>
      </c>
      <c r="M32" s="45">
        <v>2600</v>
      </c>
      <c r="O32" s="41" t="s">
        <v>51</v>
      </c>
    </row>
    <row r="33" spans="1:15" s="38" customFormat="1" ht="14.25" customHeight="1" x14ac:dyDescent="0.45">
      <c r="A33" s="44"/>
      <c r="B33" s="41" t="s">
        <v>52</v>
      </c>
      <c r="D33" s="44"/>
      <c r="E33" s="39">
        <f t="shared" si="2"/>
        <v>5777</v>
      </c>
      <c r="F33" s="40">
        <v>2850</v>
      </c>
      <c r="G33" s="45">
        <v>2927</v>
      </c>
      <c r="H33" s="39">
        <v>5877</v>
      </c>
      <c r="I33" s="40">
        <v>2899</v>
      </c>
      <c r="J33" s="45">
        <v>2978</v>
      </c>
      <c r="K33" s="39">
        <f t="shared" si="8"/>
        <v>5909</v>
      </c>
      <c r="L33" s="40">
        <v>2909</v>
      </c>
      <c r="M33" s="45">
        <v>3000</v>
      </c>
      <c r="O33" s="41" t="s">
        <v>53</v>
      </c>
    </row>
    <row r="34" spans="1:15" s="38" customFormat="1" ht="14.25" customHeight="1" x14ac:dyDescent="0.45">
      <c r="A34" s="44"/>
      <c r="B34" s="41" t="s">
        <v>18</v>
      </c>
      <c r="D34" s="44"/>
      <c r="E34" s="39">
        <f t="shared" si="2"/>
        <v>86029</v>
      </c>
      <c r="F34" s="40">
        <v>42509</v>
      </c>
      <c r="G34" s="45">
        <v>43520</v>
      </c>
      <c r="H34" s="39">
        <v>86489</v>
      </c>
      <c r="I34" s="40">
        <v>42788</v>
      </c>
      <c r="J34" s="45">
        <v>43701</v>
      </c>
      <c r="K34" s="39">
        <f t="shared" si="8"/>
        <v>86618</v>
      </c>
      <c r="L34" s="40">
        <v>42868</v>
      </c>
      <c r="M34" s="45">
        <v>43750</v>
      </c>
      <c r="O34" s="41" t="s">
        <v>19</v>
      </c>
    </row>
    <row r="35" spans="1:15" s="38" customFormat="1" ht="14.25" customHeight="1" x14ac:dyDescent="0.45">
      <c r="A35" s="41" t="s">
        <v>54</v>
      </c>
      <c r="D35" s="44"/>
      <c r="E35" s="39">
        <f t="shared" si="2"/>
        <v>24962</v>
      </c>
      <c r="F35" s="40">
        <v>12778</v>
      </c>
      <c r="G35" s="45">
        <v>12184</v>
      </c>
      <c r="H35" s="39">
        <v>25272</v>
      </c>
      <c r="I35" s="40">
        <v>12931</v>
      </c>
      <c r="J35" s="45">
        <v>12341</v>
      </c>
      <c r="K35" s="39">
        <f t="shared" si="8"/>
        <v>25627</v>
      </c>
      <c r="L35" s="40">
        <v>13097</v>
      </c>
      <c r="M35" s="45">
        <v>12530</v>
      </c>
      <c r="O35" s="41" t="s">
        <v>55</v>
      </c>
    </row>
    <row r="36" spans="1:15" s="12" customFormat="1" ht="14.25" customHeight="1" x14ac:dyDescent="0.45">
      <c r="A36" s="46" t="s">
        <v>56</v>
      </c>
      <c r="C36" s="47"/>
      <c r="D36" s="47"/>
      <c r="E36" s="34">
        <f t="shared" si="2"/>
        <v>29376</v>
      </c>
      <c r="F36" s="35">
        <v>14816</v>
      </c>
      <c r="G36" s="36">
        <v>14560</v>
      </c>
      <c r="H36" s="34">
        <v>29779</v>
      </c>
      <c r="I36" s="35">
        <v>14999</v>
      </c>
      <c r="J36" s="36">
        <v>14780</v>
      </c>
      <c r="K36" s="39">
        <f t="shared" si="8"/>
        <v>30191</v>
      </c>
      <c r="L36" s="35">
        <v>15213</v>
      </c>
      <c r="M36" s="36">
        <v>14978</v>
      </c>
      <c r="O36" s="37" t="s">
        <v>57</v>
      </c>
    </row>
    <row r="37" spans="1:15" s="12" customFormat="1" ht="6" customHeight="1" x14ac:dyDescent="0.45">
      <c r="A37" s="48"/>
      <c r="B37" s="48"/>
      <c r="C37" s="48"/>
      <c r="D37" s="48"/>
      <c r="E37" s="49"/>
      <c r="F37" s="50"/>
      <c r="G37" s="51"/>
      <c r="H37" s="49"/>
      <c r="I37" s="50"/>
      <c r="J37" s="51"/>
      <c r="K37" s="49"/>
      <c r="L37" s="50"/>
      <c r="M37" s="51"/>
      <c r="N37" s="48"/>
      <c r="O37" s="48"/>
    </row>
    <row r="38" spans="1:15" s="12" customFormat="1" ht="3.75" customHeight="1" x14ac:dyDescent="0.4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</row>
    <row r="39" spans="1:15" s="54" customFormat="1" ht="19.5" x14ac:dyDescent="0.45">
      <c r="A39" s="53" t="s">
        <v>58</v>
      </c>
      <c r="C39" s="53"/>
      <c r="E39" s="53"/>
      <c r="F39" s="53"/>
      <c r="G39" s="53" t="s">
        <v>59</v>
      </c>
      <c r="H39" s="53"/>
      <c r="I39" s="53"/>
      <c r="J39" s="53"/>
      <c r="K39" s="53"/>
      <c r="L39" s="53"/>
      <c r="M39" s="53"/>
      <c r="N39" s="53"/>
      <c r="O39" s="53"/>
    </row>
    <row r="40" spans="1:15" s="54" customFormat="1" ht="19.5" x14ac:dyDescent="0.45">
      <c r="A40" s="53" t="s">
        <v>60</v>
      </c>
      <c r="C40" s="53"/>
      <c r="E40" s="53"/>
      <c r="F40" s="53"/>
      <c r="G40" s="53" t="s">
        <v>61</v>
      </c>
      <c r="H40" s="53"/>
      <c r="I40" s="53"/>
      <c r="J40" s="53"/>
      <c r="K40" s="53"/>
      <c r="L40" s="53"/>
      <c r="M40" s="53"/>
      <c r="N40" s="53"/>
      <c r="O40" s="53"/>
    </row>
    <row r="41" spans="1:15" x14ac:dyDescent="0.5">
      <c r="A41" s="52" t="s">
        <v>62</v>
      </c>
      <c r="G41" s="52" t="s">
        <v>63</v>
      </c>
    </row>
    <row r="42" spans="1:15" x14ac:dyDescent="0.5">
      <c r="B42" s="52"/>
      <c r="C42" s="52"/>
      <c r="D42" s="52"/>
    </row>
    <row r="43" spans="1:15" x14ac:dyDescent="0.5">
      <c r="A43" s="52"/>
      <c r="C43" s="52"/>
      <c r="D43" s="52"/>
    </row>
  </sheetData>
  <mergeCells count="7">
    <mergeCell ref="A4:D6"/>
    <mergeCell ref="E4:G4"/>
    <mergeCell ref="H4:J4"/>
    <mergeCell ref="K4:M4"/>
    <mergeCell ref="N4:O6"/>
    <mergeCell ref="A7:D7"/>
    <mergeCell ref="N7:O7"/>
  </mergeCells>
  <pageMargins left="0.7" right="0.7" top="0.75" bottom="0.75" header="0.3" footer="0.3"/>
  <pageSetup paperSize="9" scale="86" orientation="landscape" verticalDpi="300" r:id="rId1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2022-12-14T03:28:02Z</dcterms:created>
  <dcterms:modified xsi:type="dcterms:W3CDTF">2022-12-14T03:28:10Z</dcterms:modified>
</cp:coreProperties>
</file>