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แรงงานนอกระบบ 2564 จังหวัดหนองบัวลำภู\แรงงานนอกระบบ 2564 จังหวัดหนองบัวลำภู\"/>
    </mc:Choice>
  </mc:AlternateContent>
  <xr:revisionPtr revIDLastSave="0" documentId="13_ncr:1_{590205BE-0139-4653-B2F3-78FAE50697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I37" i="1"/>
  <c r="K37" i="1"/>
  <c r="B28" i="1"/>
  <c r="I28" i="1"/>
  <c r="J28" i="1"/>
  <c r="L28" i="1"/>
  <c r="B29" i="1"/>
  <c r="C29" i="1"/>
  <c r="D29" i="1"/>
  <c r="E29" i="1"/>
  <c r="F29" i="1"/>
  <c r="G29" i="1"/>
  <c r="H29" i="1"/>
  <c r="J29" i="1"/>
  <c r="K29" i="1"/>
  <c r="L29" i="1"/>
  <c r="B30" i="1"/>
  <c r="C30" i="1"/>
  <c r="D30" i="1"/>
  <c r="E30" i="1"/>
  <c r="F30" i="1"/>
  <c r="G30" i="1"/>
  <c r="H30" i="1"/>
  <c r="I30" i="1"/>
  <c r="J30" i="1"/>
  <c r="K30" i="1"/>
  <c r="L30" i="1"/>
  <c r="E32" i="1"/>
  <c r="I32" i="1"/>
  <c r="L32" i="1"/>
  <c r="B33" i="1"/>
  <c r="C33" i="1"/>
  <c r="D33" i="1"/>
  <c r="E33" i="1"/>
  <c r="F33" i="1"/>
  <c r="G33" i="1"/>
  <c r="H33" i="1"/>
  <c r="I33" i="1"/>
  <c r="J33" i="1"/>
  <c r="K33" i="1"/>
  <c r="L33" i="1"/>
  <c r="B34" i="1"/>
  <c r="C34" i="1"/>
  <c r="D34" i="1"/>
  <c r="E34" i="1"/>
  <c r="F34" i="1"/>
  <c r="G34" i="1"/>
  <c r="H34" i="1"/>
  <c r="I34" i="1"/>
  <c r="J34" i="1"/>
  <c r="K34" i="1"/>
  <c r="L34" i="1"/>
  <c r="B35" i="1"/>
  <c r="C35" i="1"/>
  <c r="D35" i="1"/>
  <c r="E35" i="1"/>
  <c r="F35" i="1"/>
  <c r="G35" i="1"/>
  <c r="H35" i="1"/>
  <c r="I35" i="1"/>
  <c r="J35" i="1"/>
  <c r="K35" i="1"/>
  <c r="L35" i="1"/>
  <c r="C37" i="1"/>
  <c r="L16" i="1"/>
  <c r="K16" i="1"/>
  <c r="K32" i="1" s="1"/>
  <c r="J16" i="1"/>
  <c r="J32" i="1" s="1"/>
  <c r="H16" i="1"/>
  <c r="H32" i="1" s="1"/>
  <c r="G16" i="1"/>
  <c r="G32" i="1" s="1"/>
  <c r="F16" i="1"/>
  <c r="F32" i="1" s="1"/>
  <c r="D16" i="1"/>
  <c r="D32" i="1" s="1"/>
  <c r="C16" i="1"/>
  <c r="C32" i="1" s="1"/>
  <c r="B16" i="1"/>
  <c r="B32" i="1" s="1"/>
  <c r="L12" i="1"/>
  <c r="K12" i="1"/>
  <c r="K28" i="1" s="1"/>
  <c r="J12" i="1"/>
  <c r="H12" i="1"/>
  <c r="H28" i="1" s="1"/>
  <c r="G12" i="1"/>
  <c r="G28" i="1" s="1"/>
  <c r="F12" i="1"/>
  <c r="F28" i="1" s="1"/>
  <c r="D12" i="1"/>
  <c r="D28" i="1" s="1"/>
  <c r="C12" i="1"/>
  <c r="C28" i="1" s="1"/>
  <c r="B12" i="1"/>
  <c r="E12" i="1"/>
  <c r="E28" i="1" s="1"/>
  <c r="I13" i="1"/>
  <c r="I29" i="1" s="1"/>
  <c r="B25" i="1"/>
  <c r="C25" i="1"/>
  <c r="D25" i="1"/>
  <c r="E25" i="1"/>
  <c r="F25" i="1"/>
  <c r="G25" i="1"/>
  <c r="H25" i="1"/>
  <c r="I25" i="1"/>
  <c r="J25" i="1"/>
  <c r="K25" i="1"/>
  <c r="L25" i="1"/>
  <c r="B26" i="1"/>
  <c r="C26" i="1"/>
  <c r="D26" i="1"/>
  <c r="E26" i="1"/>
  <c r="F26" i="1"/>
  <c r="G26" i="1"/>
  <c r="H26" i="1"/>
  <c r="I26" i="1"/>
  <c r="J26" i="1"/>
  <c r="K26" i="1"/>
  <c r="L26" i="1"/>
  <c r="B27" i="1"/>
  <c r="C27" i="1"/>
  <c r="D27" i="1"/>
  <c r="E27" i="1"/>
  <c r="F27" i="1"/>
  <c r="G27" i="1"/>
  <c r="H27" i="1"/>
  <c r="I27" i="1"/>
  <c r="J27" i="1"/>
  <c r="K27" i="1"/>
  <c r="L27" i="1"/>
  <c r="L24" i="1"/>
  <c r="K24" i="1"/>
  <c r="J24" i="1"/>
  <c r="D24" i="1"/>
  <c r="C24" i="1"/>
  <c r="E24" i="1"/>
  <c r="I24" i="1"/>
  <c r="B24" i="1"/>
  <c r="C23" i="1" l="1"/>
  <c r="G23" i="1" l="1"/>
  <c r="L23" i="1"/>
  <c r="D23" i="1"/>
  <c r="J23" i="1"/>
  <c r="H23" i="1"/>
  <c r="K23" i="1"/>
</calcChain>
</file>

<file path=xl/sharedStrings.xml><?xml version="1.0" encoding="utf-8"?>
<sst xmlns="http://schemas.openxmlformats.org/spreadsheetml/2006/main" count="103" uniqueCount="30">
  <si>
    <t xml:space="preserve">   สายวิชาการศึกษา</t>
  </si>
  <si>
    <t xml:space="preserve">   สายวิชาชีพ</t>
  </si>
  <si>
    <t xml:space="preserve">   สายวิชาการ</t>
  </si>
  <si>
    <t>อุดมศึกษา</t>
  </si>
  <si>
    <t>-</t>
  </si>
  <si>
    <t xml:space="preserve">   สายอาชีวศึกษา</t>
  </si>
  <si>
    <t xml:space="preserve">   สายสามัญ</t>
  </si>
  <si>
    <t>มัธยมศึกษาตอนปลาย</t>
  </si>
  <si>
    <t xml:space="preserve">มัธยมศึกษาตอนต้น </t>
  </si>
  <si>
    <t>ประถมศึกษา</t>
  </si>
  <si>
    <t>ต่ำกว่าประถมศึกษา</t>
  </si>
  <si>
    <t>ไม่มีการศึกษา</t>
  </si>
  <si>
    <t>ยอดรวม</t>
  </si>
  <si>
    <t>ร้อยละ</t>
  </si>
  <si>
    <t>จำนวน (คน)</t>
  </si>
  <si>
    <t xml:space="preserve">หญิง  </t>
  </si>
  <si>
    <t xml:space="preserve">ชาย  </t>
  </si>
  <si>
    <t>รวม</t>
  </si>
  <si>
    <t>หญิง</t>
  </si>
  <si>
    <t>ชาย</t>
  </si>
  <si>
    <t>แรงงานนอกระบบ</t>
  </si>
  <si>
    <t>แรงงานในระบบ</t>
  </si>
  <si>
    <t>ระดับการศึกษาที่สำเร็จ</t>
  </si>
  <si>
    <t xml:space="preserve">ตารางที่ 2  จำนวนและร้อยละผู้มีงานทำที่อยู่ในแรงงานในระบบและนอกระบบ จำแนกตามระดับการศึกษาที่สำเร็จ  </t>
  </si>
  <si>
    <t>ไม่ทราบ</t>
  </si>
  <si>
    <t>อื่น ๆ</t>
  </si>
  <si>
    <t>--</t>
  </si>
  <si>
    <t>หมายเหตุ : -- หมายถึงมีค่าน้อยกว่า 0.1</t>
  </si>
  <si>
    <t xml:space="preserve">              และเพศ พ.ศ.  2564</t>
  </si>
  <si>
    <t>ที่มา: การสำรวจแรงงานนอกระบบ พ.ศ. 2564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</si>
</sst>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"/>
  </numFmts>
  <fonts count="9" x14ac:knownFonts="1">
    <font>
      <sz val="16"/>
      <name val="CordiaUPC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8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3" fontId="7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166" fontId="1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3" fontId="6" fillId="0" borderId="2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zoomScale="80" zoomScaleNormal="80" zoomScaleSheetLayoutView="100" zoomScalePageLayoutView="98" workbookViewId="0">
      <selection activeCell="F20" sqref="F20"/>
    </sheetView>
  </sheetViews>
  <sheetFormatPr defaultColWidth="9" defaultRowHeight="24" customHeight="1" x14ac:dyDescent="0.55000000000000004"/>
  <cols>
    <col min="1" max="1" width="21.375" style="2" customWidth="1"/>
    <col min="2" max="2" width="7.875" style="2" customWidth="1"/>
    <col min="3" max="3" width="7.75" style="2" customWidth="1"/>
    <col min="4" max="4" width="7.875" style="2" customWidth="1"/>
    <col min="5" max="5" width="0.625" style="2" customWidth="1"/>
    <col min="6" max="6" width="8" style="2" customWidth="1"/>
    <col min="7" max="8" width="7.625" style="2" customWidth="1"/>
    <col min="9" max="9" width="0.75" style="2" customWidth="1"/>
    <col min="10" max="10" width="7.875" style="2" customWidth="1"/>
    <col min="11" max="12" width="7.625" style="2" customWidth="1"/>
    <col min="13" max="13" width="9" style="3"/>
    <col min="14" max="16384" width="9" style="2"/>
  </cols>
  <sheetData>
    <row r="1" spans="1:13" ht="24" customHeight="1" x14ac:dyDescent="0.55000000000000004">
      <c r="A1" s="27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ht="24" customHeight="1" x14ac:dyDescent="0.55000000000000004">
      <c r="A2" s="4" t="s">
        <v>28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6" customHeight="1" x14ac:dyDescent="0.5500000000000000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s="9" customFormat="1" ht="24" customHeight="1" x14ac:dyDescent="0.55000000000000004">
      <c r="A4" s="26" t="s">
        <v>22</v>
      </c>
      <c r="B4" s="26" t="s">
        <v>17</v>
      </c>
      <c r="C4" s="26"/>
      <c r="D4" s="26"/>
      <c r="E4" s="7"/>
      <c r="F4" s="26" t="s">
        <v>21</v>
      </c>
      <c r="G4" s="26"/>
      <c r="H4" s="26"/>
      <c r="I4" s="7"/>
      <c r="J4" s="26" t="s">
        <v>20</v>
      </c>
      <c r="K4" s="26"/>
      <c r="L4" s="26"/>
      <c r="M4" s="8"/>
    </row>
    <row r="5" spans="1:13" s="9" customFormat="1" ht="24" customHeight="1" x14ac:dyDescent="0.55000000000000004">
      <c r="A5" s="26"/>
      <c r="B5" s="10" t="s">
        <v>17</v>
      </c>
      <c r="C5" s="10" t="s">
        <v>19</v>
      </c>
      <c r="D5" s="10" t="s">
        <v>18</v>
      </c>
      <c r="E5" s="11"/>
      <c r="F5" s="10" t="s">
        <v>17</v>
      </c>
      <c r="G5" s="10" t="s">
        <v>16</v>
      </c>
      <c r="H5" s="10" t="s">
        <v>15</v>
      </c>
      <c r="I5" s="11"/>
      <c r="J5" s="10" t="s">
        <v>17</v>
      </c>
      <c r="K5" s="10" t="s">
        <v>16</v>
      </c>
      <c r="L5" s="10" t="s">
        <v>15</v>
      </c>
      <c r="M5" s="8"/>
    </row>
    <row r="6" spans="1:13" ht="22.5" customHeight="1" x14ac:dyDescent="0.25">
      <c r="A6" s="12"/>
      <c r="B6" s="29" t="s">
        <v>14</v>
      </c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3" s="9" customFormat="1" ht="22.5" customHeight="1" x14ac:dyDescent="0.25">
      <c r="A7" s="13" t="s">
        <v>12</v>
      </c>
      <c r="B7" s="9">
        <v>223187.38849999994</v>
      </c>
      <c r="C7" s="9">
        <v>127123.46050000004</v>
      </c>
      <c r="D7" s="9">
        <v>96063.928000000116</v>
      </c>
      <c r="F7" s="9">
        <v>53780.454099999995</v>
      </c>
      <c r="G7" s="9">
        <v>28755.667299999994</v>
      </c>
      <c r="H7" s="9">
        <v>25024.786800000009</v>
      </c>
      <c r="J7" s="9">
        <v>169406.9344000002</v>
      </c>
      <c r="K7" s="9">
        <v>98367.793200000029</v>
      </c>
      <c r="L7" s="9">
        <v>71039.141200000027</v>
      </c>
      <c r="M7" s="14"/>
    </row>
    <row r="8" spans="1:13" ht="22.5" customHeight="1" x14ac:dyDescent="0.25">
      <c r="A8" s="6" t="s">
        <v>11</v>
      </c>
      <c r="B8" s="2">
        <v>328.34440000000001</v>
      </c>
      <c r="C8" s="2">
        <v>150.75960000000001</v>
      </c>
      <c r="D8" s="2">
        <v>177.5848</v>
      </c>
      <c r="F8" s="1" t="s">
        <v>4</v>
      </c>
      <c r="G8" s="1" t="s">
        <v>4</v>
      </c>
      <c r="H8" s="1" t="s">
        <v>4</v>
      </c>
      <c r="J8" s="2">
        <v>328.34440000000001</v>
      </c>
      <c r="K8" s="2">
        <v>150.75960000000001</v>
      </c>
      <c r="L8" s="2">
        <v>177.5848</v>
      </c>
      <c r="M8" s="14"/>
    </row>
    <row r="9" spans="1:13" ht="22.5" customHeight="1" x14ac:dyDescent="0.25">
      <c r="A9" s="6" t="s">
        <v>10</v>
      </c>
      <c r="B9" s="2">
        <v>57995.545400000025</v>
      </c>
      <c r="C9" s="2">
        <v>33702.303299999963</v>
      </c>
      <c r="D9" s="2">
        <v>24293.242099999996</v>
      </c>
      <c r="F9" s="2">
        <v>2943.1768000000002</v>
      </c>
      <c r="G9" s="2">
        <v>2093.0877999999998</v>
      </c>
      <c r="H9" s="2">
        <v>850.08899999999994</v>
      </c>
      <c r="J9" s="2">
        <v>55052.368600000038</v>
      </c>
      <c r="K9" s="2">
        <v>31609.215499999984</v>
      </c>
      <c r="L9" s="2">
        <v>23443.1531</v>
      </c>
      <c r="M9" s="14"/>
    </row>
    <row r="10" spans="1:13" ht="22.5" customHeight="1" x14ac:dyDescent="0.25">
      <c r="A10" s="6" t="s">
        <v>9</v>
      </c>
      <c r="B10" s="2">
        <v>62709.944199999984</v>
      </c>
      <c r="C10" s="2">
        <v>36782.339499999987</v>
      </c>
      <c r="D10" s="2">
        <v>25927.604700000004</v>
      </c>
      <c r="F10" s="2">
        <v>6519.4005000000016</v>
      </c>
      <c r="G10" s="2">
        <v>4958.9212000000007</v>
      </c>
      <c r="H10" s="2">
        <v>1560.4793</v>
      </c>
      <c r="J10" s="2">
        <v>56190.54369999998</v>
      </c>
      <c r="K10" s="2">
        <v>31823.418299999983</v>
      </c>
      <c r="L10" s="2">
        <v>24367.125399999997</v>
      </c>
      <c r="M10" s="14"/>
    </row>
    <row r="11" spans="1:13" ht="22.5" customHeight="1" x14ac:dyDescent="0.25">
      <c r="A11" s="6" t="s">
        <v>8</v>
      </c>
      <c r="B11" s="2">
        <v>35220.283299999996</v>
      </c>
      <c r="C11" s="2">
        <v>24234.030599999998</v>
      </c>
      <c r="D11" s="2">
        <v>10986.252700000003</v>
      </c>
      <c r="F11" s="2">
        <v>8466.1552000000011</v>
      </c>
      <c r="G11" s="2">
        <v>5892.6305000000002</v>
      </c>
      <c r="H11" s="2">
        <v>2573.5246999999999</v>
      </c>
      <c r="J11" s="2">
        <v>26754.128099999984</v>
      </c>
      <c r="K11" s="2">
        <v>18341.400099999999</v>
      </c>
      <c r="L11" s="2">
        <v>8412.7279999999992</v>
      </c>
      <c r="M11" s="14"/>
    </row>
    <row r="12" spans="1:13" ht="22.5" customHeight="1" x14ac:dyDescent="0.25">
      <c r="A12" s="6" t="s">
        <v>7</v>
      </c>
      <c r="B12" s="2">
        <f>B13+B14</f>
        <v>29548.206400000003</v>
      </c>
      <c r="C12" s="2">
        <f>C13+C14</f>
        <v>18085.3815</v>
      </c>
      <c r="D12" s="2">
        <f>D13+D14</f>
        <v>11462.8249</v>
      </c>
      <c r="E12" s="2">
        <f t="shared" ref="E12" si="0">SUM(E13:E15)</f>
        <v>0</v>
      </c>
      <c r="F12" s="2">
        <f>F13+F14</f>
        <v>10514.383699999998</v>
      </c>
      <c r="G12" s="2">
        <f>G13+G14</f>
        <v>6595.3902000000016</v>
      </c>
      <c r="H12" s="2">
        <f>H13+H14</f>
        <v>3918.9935</v>
      </c>
      <c r="J12" s="2">
        <f>J13+J14</f>
        <v>19033.822700000004</v>
      </c>
      <c r="K12" s="2">
        <f>K13+K14</f>
        <v>11489.9913</v>
      </c>
      <c r="L12" s="2">
        <f>L13+L14</f>
        <v>7543.8314000000009</v>
      </c>
      <c r="M12" s="14"/>
    </row>
    <row r="13" spans="1:13" ht="22.5" customHeight="1" x14ac:dyDescent="0.25">
      <c r="A13" s="15" t="s">
        <v>6</v>
      </c>
      <c r="B13" s="2">
        <v>25254.172000000002</v>
      </c>
      <c r="C13" s="2">
        <v>14569.818600000001</v>
      </c>
      <c r="D13" s="2">
        <v>10684.3534</v>
      </c>
      <c r="F13" s="2">
        <v>9287.215299999998</v>
      </c>
      <c r="G13" s="2">
        <v>5532.9648000000016</v>
      </c>
      <c r="H13" s="2">
        <v>3754.2505000000001</v>
      </c>
      <c r="I13" s="2">
        <f>SUM(I14:I17)</f>
        <v>0</v>
      </c>
      <c r="J13" s="2">
        <v>15966.956700000002</v>
      </c>
      <c r="K13" s="2">
        <v>9036.853799999999</v>
      </c>
      <c r="L13" s="2">
        <v>6930.1029000000008</v>
      </c>
      <c r="M13" s="14"/>
    </row>
    <row r="14" spans="1:13" ht="22.5" customHeight="1" x14ac:dyDescent="0.25">
      <c r="A14" s="15" t="s">
        <v>5</v>
      </c>
      <c r="B14" s="2">
        <v>4294.0343999999996</v>
      </c>
      <c r="C14" s="2">
        <v>3515.5628999999999</v>
      </c>
      <c r="D14" s="2">
        <v>778.47149999999999</v>
      </c>
      <c r="F14" s="2">
        <v>1227.1684</v>
      </c>
      <c r="G14" s="2">
        <v>1062.4254000000001</v>
      </c>
      <c r="H14" s="2">
        <v>164.74299999999999</v>
      </c>
      <c r="J14" s="2">
        <v>3066.866</v>
      </c>
      <c r="K14" s="2">
        <v>2453.1375000000003</v>
      </c>
      <c r="L14" s="2">
        <v>613.72849999999994</v>
      </c>
      <c r="M14" s="14"/>
    </row>
    <row r="15" spans="1:13" ht="22.5" customHeight="1" x14ac:dyDescent="0.55000000000000004">
      <c r="A15" s="15" t="s">
        <v>0</v>
      </c>
      <c r="B15" s="1" t="s">
        <v>4</v>
      </c>
      <c r="C15" s="1" t="s">
        <v>4</v>
      </c>
      <c r="D15" s="1" t="s">
        <v>4</v>
      </c>
      <c r="F15" s="1" t="s">
        <v>4</v>
      </c>
      <c r="G15" s="1" t="s">
        <v>4</v>
      </c>
      <c r="H15" s="1" t="s">
        <v>4</v>
      </c>
      <c r="J15" s="1" t="s">
        <v>4</v>
      </c>
      <c r="K15" s="1" t="s">
        <v>4</v>
      </c>
      <c r="L15" s="1" t="s">
        <v>4</v>
      </c>
    </row>
    <row r="16" spans="1:13" ht="22.5" customHeight="1" x14ac:dyDescent="0.25">
      <c r="A16" s="15" t="s">
        <v>3</v>
      </c>
      <c r="B16" s="2">
        <f>B17+B18+B19</f>
        <v>37308.4473</v>
      </c>
      <c r="C16" s="2">
        <f>C17+C18+C19</f>
        <v>14092.028499999999</v>
      </c>
      <c r="D16" s="2">
        <f>D17+D18+D19</f>
        <v>23216.418800000003</v>
      </c>
      <c r="F16" s="2">
        <f>F17+F18+F19</f>
        <v>25337.337899999995</v>
      </c>
      <c r="G16" s="2">
        <f>G17+G18+G19</f>
        <v>9215.6376000000018</v>
      </c>
      <c r="H16" s="2">
        <f>H17+H18+H19</f>
        <v>16121.7003</v>
      </c>
      <c r="J16" s="2">
        <f>J17+J18+J19</f>
        <v>11971.109399999999</v>
      </c>
      <c r="K16" s="2">
        <f>K17+K18+K19</f>
        <v>4876.3908999999994</v>
      </c>
      <c r="L16" s="2">
        <f>L17+L18+L19</f>
        <v>7094.718499999999</v>
      </c>
      <c r="M16" s="14"/>
    </row>
    <row r="17" spans="1:13" ht="22.5" customHeight="1" x14ac:dyDescent="0.25">
      <c r="A17" s="15" t="s">
        <v>2</v>
      </c>
      <c r="B17" s="2">
        <v>20327.911700000001</v>
      </c>
      <c r="C17" s="2">
        <v>7387.588999999999</v>
      </c>
      <c r="D17" s="2">
        <v>12940.322700000002</v>
      </c>
      <c r="F17" s="2">
        <v>14472.710999999998</v>
      </c>
      <c r="G17" s="2">
        <v>4689.5925999999999</v>
      </c>
      <c r="H17" s="2">
        <v>9783.1183999999994</v>
      </c>
      <c r="J17" s="2">
        <v>5855.2006999999994</v>
      </c>
      <c r="K17" s="2">
        <v>2697.9964</v>
      </c>
      <c r="L17" s="2">
        <v>3157.2042999999999</v>
      </c>
      <c r="M17" s="14"/>
    </row>
    <row r="18" spans="1:13" ht="22.5" customHeight="1" x14ac:dyDescent="0.25">
      <c r="A18" s="15" t="s">
        <v>1</v>
      </c>
      <c r="B18" s="2">
        <v>9491.4459000000006</v>
      </c>
      <c r="C18" s="2">
        <v>4417.8667000000005</v>
      </c>
      <c r="D18" s="2">
        <v>5073.5792000000001</v>
      </c>
      <c r="F18" s="2">
        <v>4601.5796</v>
      </c>
      <c r="G18" s="2">
        <v>2777.8098000000005</v>
      </c>
      <c r="H18" s="2">
        <v>1823.7698</v>
      </c>
      <c r="J18" s="2">
        <v>4889.8662999999988</v>
      </c>
      <c r="K18" s="2">
        <v>1640.0569</v>
      </c>
      <c r="L18" s="2">
        <v>3249.8093999999996</v>
      </c>
      <c r="M18" s="14"/>
    </row>
    <row r="19" spans="1:13" ht="22.5" customHeight="1" x14ac:dyDescent="0.25">
      <c r="A19" s="15" t="s">
        <v>0</v>
      </c>
      <c r="B19" s="2">
        <v>7489.0896999999995</v>
      </c>
      <c r="C19" s="2">
        <v>2286.5727999999995</v>
      </c>
      <c r="D19" s="2">
        <v>5202.5168999999996</v>
      </c>
      <c r="F19" s="2">
        <v>6263.0472999999993</v>
      </c>
      <c r="G19" s="2">
        <v>1748.2352000000001</v>
      </c>
      <c r="H19" s="2">
        <v>4514.8121000000001</v>
      </c>
      <c r="J19" s="2">
        <v>1226.0424000000003</v>
      </c>
      <c r="K19" s="2">
        <v>538.33760000000007</v>
      </c>
      <c r="L19" s="2">
        <v>687.70479999999998</v>
      </c>
      <c r="M19" s="14"/>
    </row>
    <row r="20" spans="1:13" ht="22.5" customHeight="1" x14ac:dyDescent="0.25">
      <c r="A20" s="15" t="s">
        <v>25</v>
      </c>
      <c r="B20" s="1" t="s">
        <v>4</v>
      </c>
      <c r="C20" s="1" t="s">
        <v>4</v>
      </c>
      <c r="D20" s="1" t="s">
        <v>4</v>
      </c>
      <c r="F20" s="1" t="s">
        <v>4</v>
      </c>
      <c r="G20" s="1" t="s">
        <v>4</v>
      </c>
      <c r="H20" s="1" t="s">
        <v>4</v>
      </c>
      <c r="J20" s="1" t="s">
        <v>4</v>
      </c>
      <c r="K20" s="1" t="s">
        <v>4</v>
      </c>
      <c r="L20" s="1" t="s">
        <v>4</v>
      </c>
      <c r="M20" s="14"/>
    </row>
    <row r="21" spans="1:13" ht="22.5" customHeight="1" x14ac:dyDescent="0.25">
      <c r="A21" s="15" t="s">
        <v>24</v>
      </c>
      <c r="B21" s="2">
        <v>76.617500000000007</v>
      </c>
      <c r="C21" s="2">
        <v>76.617500000000007</v>
      </c>
      <c r="D21" s="1" t="s">
        <v>4</v>
      </c>
      <c r="F21" s="1" t="s">
        <v>4</v>
      </c>
      <c r="G21" s="1" t="s">
        <v>4</v>
      </c>
      <c r="H21" s="1" t="s">
        <v>4</v>
      </c>
      <c r="J21" s="2">
        <v>76.617500000000007</v>
      </c>
      <c r="K21" s="2">
        <v>76.617500000000007</v>
      </c>
      <c r="L21" s="1" t="s">
        <v>4</v>
      </c>
      <c r="M21" s="14"/>
    </row>
    <row r="22" spans="1:13" ht="22.5" customHeight="1" x14ac:dyDescent="0.25">
      <c r="A22" s="6"/>
      <c r="B22" s="25" t="s">
        <v>13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14"/>
    </row>
    <row r="23" spans="1:13" ht="22.5" customHeight="1" x14ac:dyDescent="0.55000000000000004">
      <c r="A23" s="13" t="s">
        <v>12</v>
      </c>
      <c r="B23" s="21">
        <v>100</v>
      </c>
      <c r="C23" s="21">
        <f>SUM(C24:C27,C28,C32,C37)</f>
        <v>99.999999999999915</v>
      </c>
      <c r="D23" s="21">
        <f>SUM(D24:D27,D28,D32,D36:D37)</f>
        <v>99.999999999999872</v>
      </c>
      <c r="E23" s="21"/>
      <c r="F23" s="21">
        <v>100</v>
      </c>
      <c r="G23" s="21">
        <f>SUM(G25:G27,G28,G32)</f>
        <v>100.00000000000006</v>
      </c>
      <c r="H23" s="21">
        <f>SUM(H25:H27,H28,H32,H37)</f>
        <v>99.999999999999972</v>
      </c>
      <c r="I23" s="21"/>
      <c r="J23" s="21">
        <f>SUM(J24:J27,J28,J32,J36:J37)</f>
        <v>99.954773102841656</v>
      </c>
      <c r="K23" s="21">
        <f>SUM(K24:K27,K28,K32,K37)</f>
        <v>99.999999999999929</v>
      </c>
      <c r="L23" s="21">
        <f>SUM(L24:L27,L28,L32,L36:L37)</f>
        <v>99.999999999999943</v>
      </c>
    </row>
    <row r="24" spans="1:13" ht="22.5" customHeight="1" x14ac:dyDescent="0.55000000000000004">
      <c r="A24" s="6" t="s">
        <v>11</v>
      </c>
      <c r="B24" s="22">
        <f>B8*100/$B$7</f>
        <v>0.14711601860962681</v>
      </c>
      <c r="C24" s="22">
        <f>C8*100/$C$7</f>
        <v>0.118593058595978</v>
      </c>
      <c r="D24" s="22">
        <f>D8*100/$D$7</f>
        <v>0.18486106460272975</v>
      </c>
      <c r="E24" s="22">
        <f t="shared" ref="E24:I24" si="1">E8*100/$B$7</f>
        <v>0</v>
      </c>
      <c r="F24" s="22" t="s">
        <v>4</v>
      </c>
      <c r="G24" s="22" t="s">
        <v>4</v>
      </c>
      <c r="H24" s="22" t="s">
        <v>4</v>
      </c>
      <c r="I24" s="22">
        <f t="shared" si="1"/>
        <v>0</v>
      </c>
      <c r="J24" s="22">
        <f>J8*100/$J$7</f>
        <v>0.19381992901466472</v>
      </c>
      <c r="K24" s="22">
        <f>K8*100/$K$7</f>
        <v>0.15326113872807706</v>
      </c>
      <c r="L24" s="22">
        <f>L8*100/$L$7</f>
        <v>0.24998162562246731</v>
      </c>
    </row>
    <row r="25" spans="1:13" ht="22.5" customHeight="1" x14ac:dyDescent="0.55000000000000004">
      <c r="A25" s="6" t="s">
        <v>10</v>
      </c>
      <c r="B25" s="22">
        <f t="shared" ref="B25:B35" si="2">B9*100/$B$7</f>
        <v>25.985135535559188</v>
      </c>
      <c r="C25" s="22">
        <f t="shared" ref="C25:C37" si="3">C9*100/$C$7</f>
        <v>26.511474095688225</v>
      </c>
      <c r="D25" s="22">
        <f t="shared" ref="D25:D35" si="4">D9*100/$D$7</f>
        <v>25.288620407027253</v>
      </c>
      <c r="E25" s="22">
        <f t="shared" ref="E25" si="5">E9*100/$B$7</f>
        <v>0</v>
      </c>
      <c r="F25" s="22">
        <f t="shared" ref="F25:F35" si="6">F9*100/$F$7</f>
        <v>5.472577071453177</v>
      </c>
      <c r="G25" s="22">
        <f t="shared" ref="G25:G35" si="7">G9*100/$G$7</f>
        <v>7.2788705550227313</v>
      </c>
      <c r="H25" s="22">
        <f t="shared" ref="H25:H35" si="8">H9*100/$H$7</f>
        <v>3.3969879815319732</v>
      </c>
      <c r="I25" s="22">
        <f t="shared" ref="I25" si="9">I9*100/$B$7</f>
        <v>0</v>
      </c>
      <c r="J25" s="22">
        <f t="shared" ref="J25:J35" si="10">J9*100/$J$7</f>
        <v>32.497116363614438</v>
      </c>
      <c r="K25" s="22">
        <f t="shared" ref="K25:K37" si="11">K9*100/$K$7</f>
        <v>32.133704001809377</v>
      </c>
      <c r="L25" s="22">
        <f t="shared" ref="L25:L35" si="12">L9*100/$L$7</f>
        <v>33.000332920691321</v>
      </c>
    </row>
    <row r="26" spans="1:13" ht="22.5" customHeight="1" x14ac:dyDescent="0.55000000000000004">
      <c r="A26" s="6" t="s">
        <v>9</v>
      </c>
      <c r="B26" s="22">
        <f t="shared" si="2"/>
        <v>28.097440729721157</v>
      </c>
      <c r="C26" s="22">
        <f t="shared" si="3"/>
        <v>28.934344105587005</v>
      </c>
      <c r="D26" s="22">
        <f t="shared" si="4"/>
        <v>26.989948505957376</v>
      </c>
      <c r="E26" s="22">
        <f t="shared" ref="E26" si="13">E10*100/$B$7</f>
        <v>0</v>
      </c>
      <c r="F26" s="22">
        <f t="shared" si="6"/>
        <v>12.122248889676078</v>
      </c>
      <c r="G26" s="22">
        <f t="shared" si="7"/>
        <v>17.245022166465258</v>
      </c>
      <c r="H26" s="22">
        <f t="shared" si="8"/>
        <v>6.2357346437013375</v>
      </c>
      <c r="I26" s="22">
        <f t="shared" ref="I26" si="14">I10*100/$B$7</f>
        <v>0</v>
      </c>
      <c r="J26" s="22">
        <f t="shared" si="10"/>
        <v>33.168974988546815</v>
      </c>
      <c r="K26" s="22">
        <f t="shared" si="11"/>
        <v>32.351461047110256</v>
      </c>
      <c r="L26" s="22">
        <f t="shared" si="12"/>
        <v>34.300985327789952</v>
      </c>
    </row>
    <row r="27" spans="1:13" ht="22.5" customHeight="1" x14ac:dyDescent="0.55000000000000004">
      <c r="A27" s="6" t="s">
        <v>8</v>
      </c>
      <c r="B27" s="22">
        <f t="shared" si="2"/>
        <v>15.780588471736165</v>
      </c>
      <c r="C27" s="22">
        <f t="shared" si="3"/>
        <v>19.06338177444437</v>
      </c>
      <c r="D27" s="22">
        <f t="shared" si="4"/>
        <v>11.436397541437186</v>
      </c>
      <c r="E27" s="22">
        <f t="shared" ref="E27:E37" si="15">E11*100/$B$7</f>
        <v>0</v>
      </c>
      <c r="F27" s="22">
        <f t="shared" si="6"/>
        <v>15.742067153724539</v>
      </c>
      <c r="G27" s="22">
        <f t="shared" si="7"/>
        <v>20.492066619507739</v>
      </c>
      <c r="H27" s="22">
        <f t="shared" si="8"/>
        <v>10.283902598522834</v>
      </c>
      <c r="I27" s="22">
        <f t="shared" ref="I27:I37" si="16">I11*100/$B$7</f>
        <v>0</v>
      </c>
      <c r="J27" s="22">
        <f t="shared" si="10"/>
        <v>15.79281756957403</v>
      </c>
      <c r="K27" s="22">
        <f t="shared" si="11"/>
        <v>18.64573708867141</v>
      </c>
      <c r="L27" s="22">
        <f t="shared" si="12"/>
        <v>11.842384153146261</v>
      </c>
    </row>
    <row r="28" spans="1:13" ht="22.5" customHeight="1" x14ac:dyDescent="0.55000000000000004">
      <c r="A28" s="6" t="s">
        <v>7</v>
      </c>
      <c r="B28" s="22">
        <f t="shared" si="2"/>
        <v>13.239191783455098</v>
      </c>
      <c r="C28" s="22">
        <f t="shared" si="3"/>
        <v>14.226627743507652</v>
      </c>
      <c r="D28" s="22">
        <f t="shared" si="4"/>
        <v>11.932496555835179</v>
      </c>
      <c r="E28" s="22">
        <f t="shared" si="15"/>
        <v>0</v>
      </c>
      <c r="F28" s="22">
        <f t="shared" si="6"/>
        <v>19.550566978198869</v>
      </c>
      <c r="G28" s="22">
        <f t="shared" si="7"/>
        <v>22.935966434693043</v>
      </c>
      <c r="H28" s="22">
        <f t="shared" si="8"/>
        <v>15.660447105187719</v>
      </c>
      <c r="I28" s="22">
        <f t="shared" si="16"/>
        <v>0</v>
      </c>
      <c r="J28" s="22">
        <f t="shared" si="10"/>
        <v>11.235562916838889</v>
      </c>
      <c r="K28" s="22">
        <f t="shared" si="11"/>
        <v>11.680643558444691</v>
      </c>
      <c r="L28" s="22">
        <f t="shared" si="12"/>
        <v>10.619260414144756</v>
      </c>
    </row>
    <row r="29" spans="1:13" ht="22.5" customHeight="1" x14ac:dyDescent="0.55000000000000004">
      <c r="A29" s="15" t="s">
        <v>6</v>
      </c>
      <c r="B29" s="22">
        <f t="shared" si="2"/>
        <v>11.31523253608929</v>
      </c>
      <c r="C29" s="22">
        <f t="shared" si="3"/>
        <v>11.461156377189713</v>
      </c>
      <c r="D29" s="22">
        <f t="shared" si="4"/>
        <v>11.122128381008935</v>
      </c>
      <c r="E29" s="22">
        <f t="shared" si="15"/>
        <v>0</v>
      </c>
      <c r="F29" s="22">
        <f t="shared" si="6"/>
        <v>17.268755824804384</v>
      </c>
      <c r="G29" s="22">
        <f t="shared" si="7"/>
        <v>19.241302044136543</v>
      </c>
      <c r="H29" s="22">
        <f t="shared" si="8"/>
        <v>15.002127810335626</v>
      </c>
      <c r="I29" s="22">
        <f t="shared" si="16"/>
        <v>0</v>
      </c>
      <c r="J29" s="22">
        <f t="shared" si="10"/>
        <v>9.4252084523878743</v>
      </c>
      <c r="K29" s="22">
        <f t="shared" si="11"/>
        <v>9.1868013971060556</v>
      </c>
      <c r="L29" s="22">
        <f t="shared" si="12"/>
        <v>9.7553303473775639</v>
      </c>
    </row>
    <row r="30" spans="1:13" ht="22.5" customHeight="1" x14ac:dyDescent="0.55000000000000004">
      <c r="A30" s="15" t="s">
        <v>5</v>
      </c>
      <c r="B30" s="22">
        <f t="shared" si="2"/>
        <v>1.9239592473658074</v>
      </c>
      <c r="C30" s="22">
        <f t="shared" si="3"/>
        <v>2.7654713663179415</v>
      </c>
      <c r="D30" s="22">
        <f t="shared" si="4"/>
        <v>0.8103681748262459</v>
      </c>
      <c r="E30" s="22">
        <f t="shared" si="15"/>
        <v>0</v>
      </c>
      <c r="F30" s="22">
        <f t="shared" si="6"/>
        <v>2.2818111533944823</v>
      </c>
      <c r="G30" s="22">
        <f t="shared" si="7"/>
        <v>3.6946643905565018</v>
      </c>
      <c r="H30" s="22">
        <f t="shared" si="8"/>
        <v>0.65831929485209417</v>
      </c>
      <c r="I30" s="22">
        <f t="shared" si="16"/>
        <v>0</v>
      </c>
      <c r="J30" s="22">
        <f t="shared" si="10"/>
        <v>1.8103544644510114</v>
      </c>
      <c r="K30" s="22">
        <f t="shared" si="11"/>
        <v>2.4938421613386357</v>
      </c>
      <c r="L30" s="22">
        <f t="shared" si="12"/>
        <v>0.86393006676719186</v>
      </c>
    </row>
    <row r="31" spans="1:13" ht="22.5" customHeight="1" x14ac:dyDescent="0.55000000000000004">
      <c r="A31" s="15" t="s">
        <v>0</v>
      </c>
      <c r="B31" s="22" t="s">
        <v>4</v>
      </c>
      <c r="C31" s="22" t="s">
        <v>4</v>
      </c>
      <c r="D31" s="22" t="s">
        <v>4</v>
      </c>
      <c r="E31" s="22"/>
      <c r="F31" s="22" t="s">
        <v>4</v>
      </c>
      <c r="G31" s="22" t="s">
        <v>4</v>
      </c>
      <c r="H31" s="22" t="s">
        <v>4</v>
      </c>
      <c r="I31" s="22"/>
      <c r="J31" s="22" t="s">
        <v>4</v>
      </c>
      <c r="K31" s="22" t="s">
        <v>4</v>
      </c>
      <c r="L31" s="22" t="s">
        <v>4</v>
      </c>
    </row>
    <row r="32" spans="1:13" ht="22.5" customHeight="1" x14ac:dyDescent="0.55000000000000004">
      <c r="A32" s="15" t="s">
        <v>3</v>
      </c>
      <c r="B32" s="22">
        <f t="shared" si="2"/>
        <v>16.716198684317689</v>
      </c>
      <c r="C32" s="22">
        <f t="shared" si="3"/>
        <v>11.085309072435134</v>
      </c>
      <c r="D32" s="22">
        <f t="shared" si="4"/>
        <v>24.167675925140159</v>
      </c>
      <c r="E32" s="22">
        <f t="shared" si="15"/>
        <v>0</v>
      </c>
      <c r="F32" s="22">
        <f t="shared" si="6"/>
        <v>47.11253990694734</v>
      </c>
      <c r="G32" s="22">
        <f t="shared" si="7"/>
        <v>32.048074224311272</v>
      </c>
      <c r="H32" s="22">
        <f t="shared" si="8"/>
        <v>64.422927671056101</v>
      </c>
      <c r="I32" s="22">
        <f t="shared" si="16"/>
        <v>0</v>
      </c>
      <c r="J32" s="22">
        <f t="shared" si="10"/>
        <v>7.066481335252818</v>
      </c>
      <c r="K32" s="22">
        <f t="shared" si="11"/>
        <v>4.9573043588417089</v>
      </c>
      <c r="L32" s="22">
        <f t="shared" si="12"/>
        <v>9.9870555586051992</v>
      </c>
    </row>
    <row r="33" spans="1:13" ht="22.5" customHeight="1" x14ac:dyDescent="0.55000000000000004">
      <c r="A33" s="15" t="s">
        <v>2</v>
      </c>
      <c r="B33" s="22">
        <f t="shared" si="2"/>
        <v>9.1080019514633133</v>
      </c>
      <c r="C33" s="22">
        <f t="shared" si="3"/>
        <v>5.8113498255500966</v>
      </c>
      <c r="D33" s="22">
        <f t="shared" si="4"/>
        <v>13.470532560359167</v>
      </c>
      <c r="E33" s="22">
        <f t="shared" si="15"/>
        <v>0</v>
      </c>
      <c r="F33" s="22">
        <f t="shared" si="6"/>
        <v>26.910726661194182</v>
      </c>
      <c r="G33" s="22">
        <f t="shared" si="7"/>
        <v>16.308411663950505</v>
      </c>
      <c r="H33" s="22">
        <f t="shared" si="8"/>
        <v>39.093713277908911</v>
      </c>
      <c r="I33" s="22">
        <f t="shared" si="16"/>
        <v>0</v>
      </c>
      <c r="J33" s="22">
        <f t="shared" si="10"/>
        <v>3.4562934042444913</v>
      </c>
      <c r="K33" s="22">
        <f t="shared" si="11"/>
        <v>2.7427639801926547</v>
      </c>
      <c r="L33" s="22">
        <f t="shared" si="12"/>
        <v>4.4443165368671416</v>
      </c>
    </row>
    <row r="34" spans="1:13" ht="22.5" customHeight="1" x14ac:dyDescent="0.55000000000000004">
      <c r="A34" s="15" t="s">
        <v>1</v>
      </c>
      <c r="B34" s="22">
        <f t="shared" si="2"/>
        <v>4.2526802091239144</v>
      </c>
      <c r="C34" s="22">
        <f t="shared" si="3"/>
        <v>3.4752567957351972</v>
      </c>
      <c r="D34" s="22">
        <f t="shared" si="4"/>
        <v>5.2814613202158407</v>
      </c>
      <c r="E34" s="22">
        <f t="shared" si="15"/>
        <v>0</v>
      </c>
      <c r="F34" s="22">
        <f t="shared" si="6"/>
        <v>8.5562304688684296</v>
      </c>
      <c r="G34" s="22">
        <f t="shared" si="7"/>
        <v>9.6600429091763793</v>
      </c>
      <c r="H34" s="22">
        <f t="shared" si="8"/>
        <v>7.2878534973173057</v>
      </c>
      <c r="I34" s="22">
        <f t="shared" si="16"/>
        <v>0</v>
      </c>
      <c r="J34" s="22">
        <f t="shared" si="10"/>
        <v>2.8864617126322267</v>
      </c>
      <c r="K34" s="22">
        <f t="shared" si="11"/>
        <v>1.667270197538598</v>
      </c>
      <c r="L34" s="22">
        <f t="shared" si="12"/>
        <v>4.574674390911694</v>
      </c>
    </row>
    <row r="35" spans="1:13" ht="22.5" customHeight="1" x14ac:dyDescent="0.55000000000000004">
      <c r="A35" s="15" t="s">
        <v>0</v>
      </c>
      <c r="B35" s="22">
        <f t="shared" si="2"/>
        <v>3.3555165237304623</v>
      </c>
      <c r="C35" s="22">
        <f t="shared" si="3"/>
        <v>1.79870245114984</v>
      </c>
      <c r="D35" s="22">
        <f t="shared" si="4"/>
        <v>5.4156820445651492</v>
      </c>
      <c r="E35" s="22">
        <f t="shared" si="15"/>
        <v>0</v>
      </c>
      <c r="F35" s="22">
        <f t="shared" si="6"/>
        <v>11.645582776884735</v>
      </c>
      <c r="G35" s="22">
        <f t="shared" si="7"/>
        <v>6.0796196511843794</v>
      </c>
      <c r="H35" s="22">
        <f t="shared" si="8"/>
        <v>18.041360895829886</v>
      </c>
      <c r="I35" s="22">
        <f t="shared" si="16"/>
        <v>0</v>
      </c>
      <c r="J35" s="22">
        <f t="shared" si="10"/>
        <v>0.72372621837609896</v>
      </c>
      <c r="K35" s="22">
        <f t="shared" si="11"/>
        <v>0.54727018111045711</v>
      </c>
      <c r="L35" s="22">
        <f t="shared" si="12"/>
        <v>0.96806463082636429</v>
      </c>
    </row>
    <row r="36" spans="1:13" ht="22.5" customHeight="1" x14ac:dyDescent="0.55000000000000004">
      <c r="A36" s="15" t="s">
        <v>25</v>
      </c>
      <c r="B36" s="22" t="s">
        <v>4</v>
      </c>
      <c r="C36" s="22" t="s">
        <v>4</v>
      </c>
      <c r="D36" s="22" t="s">
        <v>4</v>
      </c>
      <c r="E36" s="22"/>
      <c r="F36" s="22" t="s">
        <v>4</v>
      </c>
      <c r="G36" s="22" t="s">
        <v>4</v>
      </c>
      <c r="H36" s="22" t="s">
        <v>4</v>
      </c>
      <c r="I36" s="22"/>
      <c r="J36" s="22" t="s">
        <v>4</v>
      </c>
      <c r="K36" s="22" t="s">
        <v>4</v>
      </c>
      <c r="L36" s="22" t="s">
        <v>4</v>
      </c>
    </row>
    <row r="37" spans="1:13" ht="22.5" customHeight="1" x14ac:dyDescent="0.25">
      <c r="A37" s="15" t="s">
        <v>24</v>
      </c>
      <c r="B37" s="23" t="s">
        <v>26</v>
      </c>
      <c r="C37" s="22">
        <f t="shared" si="3"/>
        <v>6.027014974155772E-2</v>
      </c>
      <c r="D37" s="22" t="s">
        <v>4</v>
      </c>
      <c r="E37" s="22">
        <f t="shared" si="15"/>
        <v>0</v>
      </c>
      <c r="F37" s="22" t="s">
        <v>4</v>
      </c>
      <c r="G37" s="22" t="s">
        <v>4</v>
      </c>
      <c r="H37" s="22" t="s">
        <v>4</v>
      </c>
      <c r="I37" s="22">
        <f t="shared" si="16"/>
        <v>0</v>
      </c>
      <c r="J37" s="23" t="s">
        <v>26</v>
      </c>
      <c r="K37" s="22">
        <f t="shared" si="11"/>
        <v>7.7888806394408358E-2</v>
      </c>
      <c r="L37" s="22" t="s">
        <v>4</v>
      </c>
      <c r="M37" s="14"/>
    </row>
    <row r="38" spans="1:13" s="19" customFormat="1" ht="6" customHeight="1" x14ac:dyDescent="0.55000000000000004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8"/>
    </row>
    <row r="39" spans="1:13" s="19" customFormat="1" ht="6" customHeight="1" x14ac:dyDescent="0.55000000000000004">
      <c r="A39" s="20"/>
      <c r="M39" s="18"/>
    </row>
    <row r="40" spans="1:13" s="19" customFormat="1" ht="15.75" customHeight="1" x14ac:dyDescent="0.55000000000000004">
      <c r="A40" s="20" t="s">
        <v>27</v>
      </c>
      <c r="M40" s="18"/>
    </row>
    <row r="41" spans="1:13" s="19" customFormat="1" ht="24" customHeight="1" x14ac:dyDescent="0.55000000000000004">
      <c r="A41" s="24" t="s">
        <v>29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18"/>
    </row>
  </sheetData>
  <mergeCells count="8">
    <mergeCell ref="A41:L41"/>
    <mergeCell ref="B22:L22"/>
    <mergeCell ref="B4:D4"/>
    <mergeCell ref="A1:L1"/>
    <mergeCell ref="B6:L6"/>
    <mergeCell ref="A4:A5"/>
    <mergeCell ref="J4:L4"/>
    <mergeCell ref="F4:H4"/>
  </mergeCells>
  <pageMargins left="0.78740157480314965" right="0.78740157480314965" top="0.78740157480314965" bottom="0.39370078740157483" header="0.31496062992125984" footer="0.31496062992125984"/>
  <pageSetup paperSize="9" scale="90" firstPageNumber="17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2021-01-20T01:50:30Z</cp:lastPrinted>
  <dcterms:created xsi:type="dcterms:W3CDTF">2018-01-05T05:30:19Z</dcterms:created>
  <dcterms:modified xsi:type="dcterms:W3CDTF">2022-02-07T09:25:12Z</dcterms:modified>
</cp:coreProperties>
</file>