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2" sheetId="2" r:id="rId1"/>
  </sheets>
  <definedNames>
    <definedName name="_xlnm.Print_Area" localSheetId="0">Sheet2!$A$1:$N$26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E25" i="2"/>
  <c r="D24" i="2"/>
  <c r="D23" i="2"/>
  <c r="D22" i="2"/>
  <c r="D20" i="2"/>
  <c r="B20" i="2" s="1"/>
  <c r="E19" i="2"/>
  <c r="C19" i="2"/>
  <c r="D19" i="2"/>
  <c r="F19" i="2"/>
  <c r="G19" i="2"/>
  <c r="H19" i="2"/>
  <c r="I19" i="2"/>
  <c r="J19" i="2"/>
  <c r="K19" i="2"/>
  <c r="L19" i="2"/>
  <c r="M19" i="2"/>
  <c r="N19" i="2"/>
  <c r="C20" i="2"/>
  <c r="E20" i="2"/>
  <c r="F20" i="2"/>
  <c r="G20" i="2"/>
  <c r="H20" i="2"/>
  <c r="I20" i="2"/>
  <c r="J20" i="2"/>
  <c r="K20" i="2"/>
  <c r="L20" i="2"/>
  <c r="M20" i="2"/>
  <c r="N20" i="2"/>
  <c r="C21" i="2"/>
  <c r="D21" i="2"/>
  <c r="E21" i="2"/>
  <c r="F21" i="2"/>
  <c r="G21" i="2"/>
  <c r="H21" i="2"/>
  <c r="I21" i="2"/>
  <c r="J21" i="2"/>
  <c r="K21" i="2"/>
  <c r="L21" i="2"/>
  <c r="M21" i="2"/>
  <c r="N21" i="2"/>
  <c r="C22" i="2"/>
  <c r="E22" i="2"/>
  <c r="F22" i="2"/>
  <c r="G22" i="2"/>
  <c r="H22" i="2"/>
  <c r="I22" i="2"/>
  <c r="J22" i="2"/>
  <c r="K22" i="2"/>
  <c r="L22" i="2"/>
  <c r="M22" i="2"/>
  <c r="N22" i="2"/>
  <c r="C23" i="2"/>
  <c r="E23" i="2"/>
  <c r="F23" i="2"/>
  <c r="G23" i="2"/>
  <c r="H23" i="2"/>
  <c r="I23" i="2"/>
  <c r="J23" i="2"/>
  <c r="K23" i="2"/>
  <c r="L23" i="2"/>
  <c r="M23" i="2"/>
  <c r="N23" i="2"/>
  <c r="C24" i="2"/>
  <c r="E24" i="2"/>
  <c r="F24" i="2"/>
  <c r="G24" i="2"/>
  <c r="H24" i="2"/>
  <c r="I24" i="2"/>
  <c r="J24" i="2"/>
  <c r="K24" i="2"/>
  <c r="L24" i="2"/>
  <c r="M24" i="2"/>
  <c r="N24" i="2"/>
  <c r="C25" i="2"/>
  <c r="D25" i="2"/>
  <c r="F25" i="2"/>
  <c r="G25" i="2"/>
  <c r="H25" i="2"/>
  <c r="I25" i="2"/>
  <c r="J25" i="2"/>
  <c r="K25" i="2"/>
  <c r="L25" i="2"/>
  <c r="M25" i="2"/>
  <c r="N25" i="2"/>
  <c r="C26" i="2"/>
  <c r="E26" i="2"/>
  <c r="F26" i="2"/>
  <c r="G26" i="2"/>
  <c r="H26" i="2"/>
  <c r="I26" i="2"/>
  <c r="J26" i="2"/>
  <c r="K26" i="2"/>
  <c r="L26" i="2"/>
  <c r="M26" i="2"/>
  <c r="N26" i="2"/>
  <c r="D18" i="2"/>
  <c r="E18" i="2"/>
  <c r="F18" i="2"/>
  <c r="G18" i="2"/>
  <c r="H18" i="2"/>
  <c r="I18" i="2"/>
  <c r="B18" i="2" s="1"/>
  <c r="J18" i="2"/>
  <c r="K18" i="2"/>
  <c r="L18" i="2"/>
  <c r="M18" i="2"/>
  <c r="N18" i="2"/>
  <c r="C18" i="2"/>
  <c r="B26" i="2" l="1"/>
  <c r="B22" i="2"/>
  <c r="B21" i="2"/>
  <c r="B24" i="2"/>
  <c r="B25" i="2"/>
  <c r="B23" i="2"/>
  <c r="B19" i="2"/>
  <c r="L55" i="2" l="1"/>
  <c r="M55" i="2"/>
  <c r="N55" i="2"/>
  <c r="K55" i="2"/>
  <c r="J55" i="2"/>
  <c r="I55" i="2"/>
  <c r="H55" i="2"/>
  <c r="G55" i="2"/>
  <c r="F55" i="2"/>
  <c r="E55" i="2"/>
  <c r="D55" i="2"/>
  <c r="C55" i="2"/>
  <c r="B55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C30" i="2"/>
  <c r="D30" i="2"/>
  <c r="E30" i="2"/>
  <c r="F30" i="2"/>
  <c r="G30" i="2"/>
  <c r="H30" i="2"/>
  <c r="I30" i="2"/>
  <c r="J30" i="2"/>
  <c r="K30" i="2"/>
  <c r="L30" i="2"/>
  <c r="M30" i="2"/>
  <c r="N30" i="2"/>
  <c r="B30" i="2"/>
</calcChain>
</file>

<file path=xl/sharedStrings.xml><?xml version="1.0" encoding="utf-8"?>
<sst xmlns="http://schemas.openxmlformats.org/spreadsheetml/2006/main" count="104" uniqueCount="87">
  <si>
    <t>รวม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</si>
  <si>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</si>
  <si>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</si>
  <si>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</si>
  <si>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</si>
  <si>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</si>
  <si>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</si>
  <si>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</si>
  <si>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</si>
  <si>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</si>
  <si>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</si>
  <si>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</si>
  <si>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</si>
  <si>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</si>
  <si>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</si>
  <si>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</si>
  <si>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</si>
  <si>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</si>
  <si>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</si>
  <si>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</si>
  <si>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</si>
  <si>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</si>
  <si>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</si>
  <si>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ระดับการศึกษาที่สำเร็จ</t>
  </si>
  <si>
    <t>1) cty164</t>
  </si>
  <si>
    <t>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</si>
  <si>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</si>
  <si>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</si>
  <si>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</si>
  <si>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</si>
  <si>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</si>
  <si>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</si>
  <si>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</si>
  <si>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</si>
  <si>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</si>
  <si>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</si>
  <si>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</si>
  <si>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</si>
  <si>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</si>
  <si>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</si>
  <si>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</si>
  <si>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</si>
  <si>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</si>
  <si>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</si>
  <si>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</si>
  <si>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</si>
  <si>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</si>
  <si>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</si>
  <si>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</si>
  <si>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</si>
  <si>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</si>
  <si>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</si>
  <si>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</si>
  <si>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</si>
  <si>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</si>
  <si>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</si>
  <si>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</si>
  <si>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</si>
  <si>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</si>
  <si>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</si>
  <si>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</si>
  <si>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</si>
  <si>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</si>
  <si>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</si>
  <si>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</si>
  <si>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</si>
  <si>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</si>
  <si>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</si>
  <si>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</si>
  <si>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</si>
  <si>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</si>
  <si>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</si>
  <si>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</si>
  <si>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</si>
  <si>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</si>
  <si>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</si>
  <si>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</si>
  <si>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</si>
  <si>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</si>
  <si>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</si>
  <si>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</si>
  <si>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</si>
  <si>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</si>
  <si>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จำนวน</t>
  </si>
  <si>
    <t>ร้อยละ</t>
  </si>
  <si>
    <t>พื้นที่และเพศ</t>
  </si>
  <si>
    <t>ตารางที่  2  ประชากรอายุ 15 ปีขึ้นไป จำแนกตามระดับการศึกษาที่สำเร็จ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</si>
</sst>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 shrinkToFit="1"/>
    </xf>
    <xf numFmtId="0" fontId="3" fillId="0" borderId="0" xfId="0" applyFont="1" applyAlignment="1">
      <alignment horizontal="left" inden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87" fontId="2" fillId="0" borderId="0" xfId="1" applyNumberFormat="1" applyFont="1" applyAlignment="1">
      <alignment horizontal="center" vertical="center" shrinkToFit="1"/>
    </xf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49" fontId="3" fillId="0" borderId="0" xfId="1" applyNumberFormat="1" applyFont="1" applyAlignment="1">
      <alignment horizontal="center" vertical="center" shrinkToFit="1"/>
    </xf>
    <xf numFmtId="187" fontId="3" fillId="2" borderId="0" xfId="1" applyNumberFormat="1" applyFont="1" applyFill="1" applyAlignment="1">
      <alignment shrinkToFit="1"/>
    </xf>
    <xf numFmtId="187" fontId="2" fillId="2" borderId="0" xfId="1" applyNumberFormat="1" applyFont="1" applyFill="1" applyAlignment="1">
      <alignment shrinkToFit="1"/>
    </xf>
    <xf numFmtId="187" fontId="3" fillId="0" borderId="2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187" fontId="4" fillId="0" borderId="2" xfId="1" applyNumberFormat="1" applyFont="1" applyBorder="1" applyAlignment="1">
      <alignment horizontal="center" vertical="center" shrinkToFit="1"/>
    </xf>
    <xf numFmtId="187" fontId="4" fillId="0" borderId="3" xfId="1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indent="1"/>
    </xf>
    <xf numFmtId="187" fontId="5" fillId="0" borderId="2" xfId="1" applyNumberFormat="1" applyFont="1" applyBorder="1" applyAlignment="1">
      <alignment horizontal="center" vertical="center" shrinkToFit="1"/>
    </xf>
    <xf numFmtId="187" fontId="5" fillId="0" borderId="3" xfId="1" applyNumberFormat="1" applyFont="1" applyBorder="1" applyAlignment="1">
      <alignment horizontal="center" vertical="center" shrinkToFit="1"/>
    </xf>
    <xf numFmtId="188" fontId="4" fillId="0" borderId="2" xfId="1" applyNumberFormat="1" applyFont="1" applyBorder="1" applyAlignment="1">
      <alignment horizontal="center" vertical="center" shrinkToFit="1"/>
    </xf>
    <xf numFmtId="188" fontId="4" fillId="0" borderId="3" xfId="1" applyNumberFormat="1" applyFont="1" applyBorder="1" applyAlignment="1">
      <alignment horizontal="center" vertical="center" shrinkToFit="1"/>
    </xf>
    <xf numFmtId="188" fontId="5" fillId="0" borderId="2" xfId="1" applyNumberFormat="1" applyFont="1" applyBorder="1" applyAlignment="1">
      <alignment horizontal="center" vertical="center" shrinkToFit="1"/>
    </xf>
    <xf numFmtId="188" fontId="5" fillId="0" borderId="3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indent="1"/>
    </xf>
    <xf numFmtId="188" fontId="4" fillId="0" borderId="11" xfId="1" applyNumberFormat="1" applyFont="1" applyBorder="1" applyAlignment="1">
      <alignment horizontal="center" vertical="center" shrinkToFit="1"/>
    </xf>
    <xf numFmtId="188" fontId="5" fillId="0" borderId="11" xfId="1" applyNumberFormat="1" applyFont="1" applyBorder="1" applyAlignment="1">
      <alignment horizontal="center" vertical="center" shrinkToFit="1"/>
    </xf>
    <xf numFmtId="188" fontId="5" fillId="0" borderId="12" xfId="1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187" fontId="3" fillId="0" borderId="8" xfId="1" applyNumberFormat="1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 shrinkToFit="1"/>
    </xf>
    <xf numFmtId="187" fontId="3" fillId="0" borderId="6" xfId="1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2" width="9.7109375" style="8" customWidth="1"/>
    <col min="3" max="14" width="9.7109375" style="9" customWidth="1"/>
    <col min="15" max="16384" width="12.7109375" style="9"/>
  </cols>
  <sheetData>
    <row r="1" spans="1:14" x14ac:dyDescent="0.35">
      <c r="A1" s="1" t="s">
        <v>86</v>
      </c>
    </row>
    <row r="2" spans="1:14" ht="5.0999999999999996" customHeight="1" thickBot="1" x14ac:dyDescent="0.4"/>
    <row r="3" spans="1:14" x14ac:dyDescent="0.35">
      <c r="A3" s="34" t="s">
        <v>85</v>
      </c>
      <c r="B3" s="32" t="s">
        <v>23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s="3" customFormat="1" x14ac:dyDescent="0.5">
      <c r="A4" s="35"/>
      <c r="B4" s="30" t="s">
        <v>0</v>
      </c>
      <c r="C4" s="13" t="s">
        <v>7</v>
      </c>
      <c r="D4" s="13" t="s">
        <v>8</v>
      </c>
      <c r="E4" s="13" t="s">
        <v>9</v>
      </c>
      <c r="F4" s="13" t="s">
        <v>10</v>
      </c>
      <c r="G4" s="30" t="s">
        <v>11</v>
      </c>
      <c r="H4" s="30"/>
      <c r="I4" s="30"/>
      <c r="J4" s="30" t="s">
        <v>12</v>
      </c>
      <c r="K4" s="30"/>
      <c r="L4" s="30"/>
      <c r="M4" s="30" t="s">
        <v>1</v>
      </c>
      <c r="N4" s="31" t="s">
        <v>22</v>
      </c>
    </row>
    <row r="5" spans="1:14" s="3" customFormat="1" x14ac:dyDescent="0.5">
      <c r="A5" s="35"/>
      <c r="B5" s="30"/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19</v>
      </c>
      <c r="M5" s="30"/>
      <c r="N5" s="31"/>
    </row>
    <row r="6" spans="1:14" s="3" customFormat="1" x14ac:dyDescent="0.5">
      <c r="A6" s="36"/>
      <c r="B6" s="37"/>
      <c r="C6" s="25"/>
      <c r="D6" s="25"/>
      <c r="E6" s="25"/>
      <c r="F6" s="25"/>
      <c r="G6" s="25"/>
      <c r="H6" s="25" t="s">
        <v>15</v>
      </c>
      <c r="I6" s="25" t="s">
        <v>13</v>
      </c>
      <c r="J6" s="25"/>
      <c r="K6" s="25"/>
      <c r="L6" s="25" t="s">
        <v>13</v>
      </c>
      <c r="M6" s="37"/>
      <c r="N6" s="38"/>
    </row>
    <row r="7" spans="1:14" s="3" customFormat="1" x14ac:dyDescent="0.5">
      <c r="A7" s="14"/>
      <c r="B7" s="30" t="s">
        <v>83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s="3" customFormat="1" x14ac:dyDescent="0.35">
      <c r="A8" s="15" t="s">
        <v>2</v>
      </c>
      <c r="B8" s="16">
        <v>57091809</v>
      </c>
      <c r="C8" s="16">
        <v>2113952</v>
      </c>
      <c r="D8" s="16">
        <v>12205285</v>
      </c>
      <c r="E8" s="16">
        <v>11093075</v>
      </c>
      <c r="F8" s="16">
        <v>10311579</v>
      </c>
      <c r="G8" s="16">
        <v>7970473</v>
      </c>
      <c r="H8" s="16">
        <v>2051526</v>
      </c>
      <c r="I8" s="16">
        <v>11514</v>
      </c>
      <c r="J8" s="16">
        <v>7280780</v>
      </c>
      <c r="K8" s="16">
        <v>2528626</v>
      </c>
      <c r="L8" s="16">
        <v>1149019</v>
      </c>
      <c r="M8" s="16">
        <v>190116</v>
      </c>
      <c r="N8" s="17">
        <v>185864</v>
      </c>
    </row>
    <row r="9" spans="1:14" s="7" customFormat="1" x14ac:dyDescent="0.35">
      <c r="A9" s="18" t="s">
        <v>3</v>
      </c>
      <c r="B9" s="16">
        <v>27525403</v>
      </c>
      <c r="C9" s="19">
        <v>777180</v>
      </c>
      <c r="D9" s="19">
        <v>5187913</v>
      </c>
      <c r="E9" s="19">
        <v>5834536</v>
      </c>
      <c r="F9" s="19">
        <v>5581642</v>
      </c>
      <c r="G9" s="19">
        <v>3937662</v>
      </c>
      <c r="H9" s="19">
        <v>1173487</v>
      </c>
      <c r="I9" s="19">
        <v>5354</v>
      </c>
      <c r="J9" s="19">
        <v>3003768</v>
      </c>
      <c r="K9" s="19">
        <v>1455768</v>
      </c>
      <c r="L9" s="19">
        <v>368466</v>
      </c>
      <c r="M9" s="19">
        <v>106131</v>
      </c>
      <c r="N9" s="20">
        <v>93494</v>
      </c>
    </row>
    <row r="10" spans="1:14" s="7" customFormat="1" x14ac:dyDescent="0.35">
      <c r="A10" s="18" t="s">
        <v>4</v>
      </c>
      <c r="B10" s="16">
        <v>29566406</v>
      </c>
      <c r="C10" s="19">
        <v>1336772</v>
      </c>
      <c r="D10" s="19">
        <v>7017371</v>
      </c>
      <c r="E10" s="19">
        <v>5258538</v>
      </c>
      <c r="F10" s="19">
        <v>4729937</v>
      </c>
      <c r="G10" s="19">
        <v>4032812</v>
      </c>
      <c r="H10" s="19">
        <v>878039</v>
      </c>
      <c r="I10" s="19">
        <v>6159</v>
      </c>
      <c r="J10" s="19">
        <v>4277011</v>
      </c>
      <c r="K10" s="19">
        <v>1072858</v>
      </c>
      <c r="L10" s="19">
        <v>780553</v>
      </c>
      <c r="M10" s="19">
        <v>83985</v>
      </c>
      <c r="N10" s="20">
        <v>92370</v>
      </c>
    </row>
    <row r="11" spans="1:14" s="3" customFormat="1" x14ac:dyDescent="0.35">
      <c r="A11" s="15" t="s">
        <v>5</v>
      </c>
      <c r="B11" s="16">
        <v>15001746</v>
      </c>
      <c r="C11" s="16">
        <v>225849</v>
      </c>
      <c r="D11" s="16">
        <v>4436632</v>
      </c>
      <c r="E11" s="16">
        <v>3472655</v>
      </c>
      <c r="F11" s="16">
        <v>2761751</v>
      </c>
      <c r="G11" s="16">
        <v>2020756</v>
      </c>
      <c r="H11" s="16">
        <v>349890</v>
      </c>
      <c r="I11" s="16">
        <v>2572</v>
      </c>
      <c r="J11" s="16">
        <v>944838</v>
      </c>
      <c r="K11" s="16">
        <v>473212</v>
      </c>
      <c r="L11" s="16">
        <v>309468</v>
      </c>
      <c r="M11" s="16">
        <v>105</v>
      </c>
      <c r="N11" s="17">
        <v>4018</v>
      </c>
    </row>
    <row r="12" spans="1:14" s="7" customFormat="1" x14ac:dyDescent="0.35">
      <c r="A12" s="18" t="s">
        <v>3</v>
      </c>
      <c r="B12" s="16">
        <v>7193529</v>
      </c>
      <c r="C12" s="19">
        <v>68674</v>
      </c>
      <c r="D12" s="19">
        <v>1919688</v>
      </c>
      <c r="E12" s="19">
        <v>1806359</v>
      </c>
      <c r="F12" s="19">
        <v>1482920</v>
      </c>
      <c r="G12" s="19">
        <v>961690</v>
      </c>
      <c r="H12" s="19">
        <v>197439</v>
      </c>
      <c r="I12" s="19">
        <v>1070</v>
      </c>
      <c r="J12" s="19">
        <v>391605</v>
      </c>
      <c r="K12" s="19">
        <v>259383</v>
      </c>
      <c r="L12" s="19">
        <v>102984</v>
      </c>
      <c r="M12" s="19">
        <v>82</v>
      </c>
      <c r="N12" s="20">
        <v>1635</v>
      </c>
    </row>
    <row r="13" spans="1:14" s="7" customFormat="1" x14ac:dyDescent="0.35">
      <c r="A13" s="18" t="s">
        <v>4</v>
      </c>
      <c r="B13" s="16">
        <v>7808217</v>
      </c>
      <c r="C13" s="19">
        <v>157175</v>
      </c>
      <c r="D13" s="19">
        <v>2516945</v>
      </c>
      <c r="E13" s="19">
        <v>1666296</v>
      </c>
      <c r="F13" s="19">
        <v>1278831</v>
      </c>
      <c r="G13" s="19">
        <v>1059066</v>
      </c>
      <c r="H13" s="19">
        <v>152451</v>
      </c>
      <c r="I13" s="19">
        <v>1502</v>
      </c>
      <c r="J13" s="19">
        <v>553233</v>
      </c>
      <c r="K13" s="19">
        <v>213829</v>
      </c>
      <c r="L13" s="19">
        <v>206484</v>
      </c>
      <c r="M13" s="19">
        <v>23</v>
      </c>
      <c r="N13" s="20">
        <v>2383</v>
      </c>
    </row>
    <row r="14" spans="1:14" s="3" customFormat="1" x14ac:dyDescent="0.35">
      <c r="A14" s="15" t="s">
        <v>6</v>
      </c>
      <c r="B14" s="16">
        <v>441643</v>
      </c>
      <c r="C14" s="16">
        <v>5699</v>
      </c>
      <c r="D14" s="16">
        <v>124832</v>
      </c>
      <c r="E14" s="16">
        <v>100835</v>
      </c>
      <c r="F14" s="16">
        <v>84541</v>
      </c>
      <c r="G14" s="16">
        <v>57278</v>
      </c>
      <c r="H14" s="16">
        <v>9065</v>
      </c>
      <c r="I14" s="16">
        <v>114</v>
      </c>
      <c r="J14" s="16">
        <v>30773</v>
      </c>
      <c r="K14" s="16">
        <v>15740</v>
      </c>
      <c r="L14" s="16">
        <v>12672</v>
      </c>
      <c r="M14" s="16">
        <v>0</v>
      </c>
      <c r="N14" s="17">
        <v>95</v>
      </c>
    </row>
    <row r="15" spans="1:14" s="7" customFormat="1" x14ac:dyDescent="0.35">
      <c r="A15" s="18" t="s">
        <v>3</v>
      </c>
      <c r="B15" s="16">
        <v>211229</v>
      </c>
      <c r="C15" s="19">
        <v>1411</v>
      </c>
      <c r="D15" s="19">
        <v>51189</v>
      </c>
      <c r="E15" s="19">
        <v>55776</v>
      </c>
      <c r="F15" s="19">
        <v>45917</v>
      </c>
      <c r="G15" s="19">
        <v>28481</v>
      </c>
      <c r="H15" s="19">
        <v>5197</v>
      </c>
      <c r="I15" s="19">
        <v>95</v>
      </c>
      <c r="J15" s="19">
        <v>12498</v>
      </c>
      <c r="K15" s="19">
        <v>7339</v>
      </c>
      <c r="L15" s="19">
        <v>3230</v>
      </c>
      <c r="M15" s="19">
        <v>0</v>
      </c>
      <c r="N15" s="20">
        <v>95</v>
      </c>
    </row>
    <row r="16" spans="1:14" s="7" customFormat="1" x14ac:dyDescent="0.35">
      <c r="A16" s="18" t="s">
        <v>4</v>
      </c>
      <c r="B16" s="16">
        <v>230415</v>
      </c>
      <c r="C16" s="19">
        <v>4289</v>
      </c>
      <c r="D16" s="19">
        <v>73643</v>
      </c>
      <c r="E16" s="19">
        <v>45059</v>
      </c>
      <c r="F16" s="19">
        <v>38624</v>
      </c>
      <c r="G16" s="19">
        <v>28797</v>
      </c>
      <c r="H16" s="19">
        <v>3868</v>
      </c>
      <c r="I16" s="19">
        <v>18</v>
      </c>
      <c r="J16" s="19">
        <v>18274</v>
      </c>
      <c r="K16" s="19">
        <v>8401</v>
      </c>
      <c r="L16" s="19">
        <v>9442</v>
      </c>
      <c r="M16" s="19">
        <v>0</v>
      </c>
      <c r="N16" s="20">
        <v>0</v>
      </c>
    </row>
    <row r="17" spans="1:14" s="3" customFormat="1" x14ac:dyDescent="0.5">
      <c r="A17" s="14"/>
      <c r="B17" s="30" t="s">
        <v>84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</row>
    <row r="18" spans="1:14" s="3" customFormat="1" x14ac:dyDescent="0.35">
      <c r="A18" s="15" t="s">
        <v>2</v>
      </c>
      <c r="B18" s="21">
        <f>SUM(C18:N18)</f>
        <v>100</v>
      </c>
      <c r="C18" s="21">
        <f>SUM(C8/$B8)*100</f>
        <v>3.7</v>
      </c>
      <c r="D18" s="21">
        <f t="shared" ref="D18:N18" si="0">SUM(D8/$B8)*100</f>
        <v>21.4</v>
      </c>
      <c r="E18" s="21">
        <f t="shared" si="0"/>
        <v>19.399999999999999</v>
      </c>
      <c r="F18" s="21">
        <f t="shared" si="0"/>
        <v>18.100000000000001</v>
      </c>
      <c r="G18" s="21">
        <f t="shared" si="0"/>
        <v>14</v>
      </c>
      <c r="H18" s="21">
        <f t="shared" si="0"/>
        <v>3.6</v>
      </c>
      <c r="I18" s="21">
        <f t="shared" si="0"/>
        <v>0</v>
      </c>
      <c r="J18" s="21">
        <f t="shared" si="0"/>
        <v>12.8</v>
      </c>
      <c r="K18" s="21">
        <f t="shared" si="0"/>
        <v>4.4000000000000004</v>
      </c>
      <c r="L18" s="21">
        <f t="shared" si="0"/>
        <v>2</v>
      </c>
      <c r="M18" s="21">
        <f t="shared" si="0"/>
        <v>0.3</v>
      </c>
      <c r="N18" s="22">
        <f t="shared" si="0"/>
        <v>0.3</v>
      </c>
    </row>
    <row r="19" spans="1:14" s="7" customFormat="1" x14ac:dyDescent="0.35">
      <c r="A19" s="18" t="s">
        <v>3</v>
      </c>
      <c r="B19" s="21">
        <f t="shared" ref="B19:B26" si="1">SUM(C19:N19)</f>
        <v>100</v>
      </c>
      <c r="C19" s="23">
        <f t="shared" ref="C19:N19" si="2">SUM(C9/$B9)*100</f>
        <v>2.8</v>
      </c>
      <c r="D19" s="23">
        <f t="shared" si="2"/>
        <v>18.8</v>
      </c>
      <c r="E19" s="23">
        <f>SUM(E9/$B9)*100+0.1</f>
        <v>21.3</v>
      </c>
      <c r="F19" s="23">
        <f t="shared" si="2"/>
        <v>20.3</v>
      </c>
      <c r="G19" s="23">
        <f t="shared" si="2"/>
        <v>14.3</v>
      </c>
      <c r="H19" s="23">
        <f t="shared" si="2"/>
        <v>4.3</v>
      </c>
      <c r="I19" s="23">
        <f t="shared" si="2"/>
        <v>0</v>
      </c>
      <c r="J19" s="23">
        <f t="shared" si="2"/>
        <v>10.9</v>
      </c>
      <c r="K19" s="23">
        <f t="shared" si="2"/>
        <v>5.3</v>
      </c>
      <c r="L19" s="23">
        <f t="shared" si="2"/>
        <v>1.3</v>
      </c>
      <c r="M19" s="23">
        <f t="shared" si="2"/>
        <v>0.4</v>
      </c>
      <c r="N19" s="24">
        <f t="shared" si="2"/>
        <v>0.3</v>
      </c>
    </row>
    <row r="20" spans="1:14" s="7" customFormat="1" x14ac:dyDescent="0.35">
      <c r="A20" s="18" t="s">
        <v>4</v>
      </c>
      <c r="B20" s="21">
        <f t="shared" si="1"/>
        <v>100</v>
      </c>
      <c r="C20" s="23">
        <f t="shared" ref="C20:N20" si="3">SUM(C10/$B10)*100</f>
        <v>4.5</v>
      </c>
      <c r="D20" s="23">
        <f>SUM(D10/$B10)*100+0.1</f>
        <v>23.8</v>
      </c>
      <c r="E20" s="23">
        <f t="shared" si="3"/>
        <v>17.8</v>
      </c>
      <c r="F20" s="23">
        <f t="shared" si="3"/>
        <v>16</v>
      </c>
      <c r="G20" s="23">
        <f t="shared" si="3"/>
        <v>13.6</v>
      </c>
      <c r="H20" s="23">
        <f t="shared" si="3"/>
        <v>3</v>
      </c>
      <c r="I20" s="23">
        <f t="shared" si="3"/>
        <v>0</v>
      </c>
      <c r="J20" s="23">
        <f t="shared" si="3"/>
        <v>14.5</v>
      </c>
      <c r="K20" s="23">
        <f t="shared" si="3"/>
        <v>3.6</v>
      </c>
      <c r="L20" s="23">
        <f t="shared" si="3"/>
        <v>2.6</v>
      </c>
      <c r="M20" s="23">
        <f t="shared" si="3"/>
        <v>0.3</v>
      </c>
      <c r="N20" s="24">
        <f t="shared" si="3"/>
        <v>0.3</v>
      </c>
    </row>
    <row r="21" spans="1:14" s="3" customFormat="1" x14ac:dyDescent="0.35">
      <c r="A21" s="15" t="s">
        <v>5</v>
      </c>
      <c r="B21" s="21">
        <f t="shared" si="1"/>
        <v>100</v>
      </c>
      <c r="C21" s="21">
        <f t="shared" ref="C21:N21" si="4">SUM(C11/$B11)*100</f>
        <v>1.5</v>
      </c>
      <c r="D21" s="21">
        <f t="shared" si="4"/>
        <v>29.6</v>
      </c>
      <c r="E21" s="21">
        <f t="shared" si="4"/>
        <v>23.1</v>
      </c>
      <c r="F21" s="21">
        <f t="shared" si="4"/>
        <v>18.399999999999999</v>
      </c>
      <c r="G21" s="21">
        <f t="shared" si="4"/>
        <v>13.5</v>
      </c>
      <c r="H21" s="21">
        <f t="shared" si="4"/>
        <v>2.2999999999999998</v>
      </c>
      <c r="I21" s="21">
        <f t="shared" si="4"/>
        <v>0</v>
      </c>
      <c r="J21" s="21">
        <f t="shared" si="4"/>
        <v>6.3</v>
      </c>
      <c r="K21" s="21">
        <f t="shared" si="4"/>
        <v>3.2</v>
      </c>
      <c r="L21" s="21">
        <f t="shared" si="4"/>
        <v>2.1</v>
      </c>
      <c r="M21" s="21">
        <f t="shared" si="4"/>
        <v>0</v>
      </c>
      <c r="N21" s="22">
        <f t="shared" si="4"/>
        <v>0</v>
      </c>
    </row>
    <row r="22" spans="1:14" s="7" customFormat="1" x14ac:dyDescent="0.35">
      <c r="A22" s="18" t="s">
        <v>3</v>
      </c>
      <c r="B22" s="21">
        <f t="shared" si="1"/>
        <v>100</v>
      </c>
      <c r="C22" s="23">
        <f t="shared" ref="C22:N22" si="5">SUM(C12/$B12)*100</f>
        <v>1</v>
      </c>
      <c r="D22" s="23">
        <f>SUM(D12/$B12)*100+0.1</f>
        <v>26.8</v>
      </c>
      <c r="E22" s="23">
        <f t="shared" si="5"/>
        <v>25.1</v>
      </c>
      <c r="F22" s="23">
        <f t="shared" si="5"/>
        <v>20.6</v>
      </c>
      <c r="G22" s="23">
        <f t="shared" si="5"/>
        <v>13.4</v>
      </c>
      <c r="H22" s="23">
        <f t="shared" si="5"/>
        <v>2.7</v>
      </c>
      <c r="I22" s="23">
        <f t="shared" si="5"/>
        <v>0</v>
      </c>
      <c r="J22" s="23">
        <f t="shared" si="5"/>
        <v>5.4</v>
      </c>
      <c r="K22" s="23">
        <f t="shared" si="5"/>
        <v>3.6</v>
      </c>
      <c r="L22" s="23">
        <f t="shared" si="5"/>
        <v>1.4</v>
      </c>
      <c r="M22" s="23">
        <f t="shared" si="5"/>
        <v>0</v>
      </c>
      <c r="N22" s="24">
        <f t="shared" si="5"/>
        <v>0</v>
      </c>
    </row>
    <row r="23" spans="1:14" s="7" customFormat="1" x14ac:dyDescent="0.35">
      <c r="A23" s="18" t="s">
        <v>4</v>
      </c>
      <c r="B23" s="21">
        <f t="shared" si="1"/>
        <v>100</v>
      </c>
      <c r="C23" s="23">
        <f t="shared" ref="C23:N23" si="6">SUM(C13/$B13)*100</f>
        <v>2</v>
      </c>
      <c r="D23" s="23">
        <f>SUM(D13/$B13)*100+0.1</f>
        <v>32.299999999999997</v>
      </c>
      <c r="E23" s="23">
        <f t="shared" si="6"/>
        <v>21.3</v>
      </c>
      <c r="F23" s="23">
        <f t="shared" si="6"/>
        <v>16.399999999999999</v>
      </c>
      <c r="G23" s="23">
        <f t="shared" si="6"/>
        <v>13.6</v>
      </c>
      <c r="H23" s="23">
        <f t="shared" si="6"/>
        <v>2</v>
      </c>
      <c r="I23" s="23">
        <f t="shared" si="6"/>
        <v>0</v>
      </c>
      <c r="J23" s="23">
        <f t="shared" si="6"/>
        <v>7.1</v>
      </c>
      <c r="K23" s="23">
        <f t="shared" si="6"/>
        <v>2.7</v>
      </c>
      <c r="L23" s="23">
        <f t="shared" si="6"/>
        <v>2.6</v>
      </c>
      <c r="M23" s="23">
        <f t="shared" si="6"/>
        <v>0</v>
      </c>
      <c r="N23" s="24">
        <f t="shared" si="6"/>
        <v>0</v>
      </c>
    </row>
    <row r="24" spans="1:14" s="3" customFormat="1" x14ac:dyDescent="0.35">
      <c r="A24" s="15" t="s">
        <v>6</v>
      </c>
      <c r="B24" s="21">
        <f t="shared" si="1"/>
        <v>100</v>
      </c>
      <c r="C24" s="21">
        <f t="shared" ref="C24:N24" si="7">SUM(C14/$B14)*100</f>
        <v>1.3</v>
      </c>
      <c r="D24" s="21">
        <f>SUM(D14/$B14)*100-0.1</f>
        <v>28.2</v>
      </c>
      <c r="E24" s="21">
        <f t="shared" si="7"/>
        <v>22.8</v>
      </c>
      <c r="F24" s="21">
        <f t="shared" si="7"/>
        <v>19.100000000000001</v>
      </c>
      <c r="G24" s="21">
        <f t="shared" si="7"/>
        <v>13</v>
      </c>
      <c r="H24" s="21">
        <f t="shared" si="7"/>
        <v>2.1</v>
      </c>
      <c r="I24" s="21">
        <f t="shared" si="7"/>
        <v>0</v>
      </c>
      <c r="J24" s="21">
        <f t="shared" si="7"/>
        <v>7</v>
      </c>
      <c r="K24" s="21">
        <f t="shared" si="7"/>
        <v>3.6</v>
      </c>
      <c r="L24" s="21">
        <f t="shared" si="7"/>
        <v>2.9</v>
      </c>
      <c r="M24" s="21">
        <f t="shared" si="7"/>
        <v>0</v>
      </c>
      <c r="N24" s="22">
        <f t="shared" si="7"/>
        <v>0</v>
      </c>
    </row>
    <row r="25" spans="1:14" s="7" customFormat="1" x14ac:dyDescent="0.35">
      <c r="A25" s="18" t="s">
        <v>3</v>
      </c>
      <c r="B25" s="21">
        <f t="shared" si="1"/>
        <v>100</v>
      </c>
      <c r="C25" s="23">
        <f t="shared" ref="C25:N25" si="8">SUM(C15/$B15)*100</f>
        <v>0.7</v>
      </c>
      <c r="D25" s="23">
        <f t="shared" si="8"/>
        <v>24.2</v>
      </c>
      <c r="E25" s="23">
        <f>SUM(E15/$B15)*100+0.1</f>
        <v>26.5</v>
      </c>
      <c r="F25" s="23">
        <f t="shared" si="8"/>
        <v>21.7</v>
      </c>
      <c r="G25" s="23">
        <f t="shared" si="8"/>
        <v>13.5</v>
      </c>
      <c r="H25" s="23">
        <f t="shared" si="8"/>
        <v>2.5</v>
      </c>
      <c r="I25" s="23">
        <f t="shared" si="8"/>
        <v>0</v>
      </c>
      <c r="J25" s="23">
        <f t="shared" si="8"/>
        <v>5.9</v>
      </c>
      <c r="K25" s="23">
        <f t="shared" si="8"/>
        <v>3.5</v>
      </c>
      <c r="L25" s="23">
        <f t="shared" si="8"/>
        <v>1.5</v>
      </c>
      <c r="M25" s="23">
        <f t="shared" si="8"/>
        <v>0</v>
      </c>
      <c r="N25" s="24">
        <f t="shared" si="8"/>
        <v>0</v>
      </c>
    </row>
    <row r="26" spans="1:14" s="7" customFormat="1" ht="21.75" thickBot="1" x14ac:dyDescent="0.4">
      <c r="A26" s="26" t="s">
        <v>4</v>
      </c>
      <c r="B26" s="27">
        <f t="shared" si="1"/>
        <v>100</v>
      </c>
      <c r="C26" s="28">
        <f t="shared" ref="C26:N26" si="9">SUM(C16/$B16)*100</f>
        <v>1.9</v>
      </c>
      <c r="D26" s="28">
        <f>SUM(D16/$B16)*100-0.1</f>
        <v>31.9</v>
      </c>
      <c r="E26" s="28">
        <f t="shared" si="9"/>
        <v>19.600000000000001</v>
      </c>
      <c r="F26" s="28">
        <f t="shared" si="9"/>
        <v>16.8</v>
      </c>
      <c r="G26" s="28">
        <f t="shared" si="9"/>
        <v>12.5</v>
      </c>
      <c r="H26" s="28">
        <f t="shared" si="9"/>
        <v>1.7</v>
      </c>
      <c r="I26" s="28">
        <f t="shared" si="9"/>
        <v>0</v>
      </c>
      <c r="J26" s="28">
        <f t="shared" si="9"/>
        <v>7.9</v>
      </c>
      <c r="K26" s="28">
        <f t="shared" si="9"/>
        <v>3.6</v>
      </c>
      <c r="L26" s="28">
        <f t="shared" si="9"/>
        <v>4.0999999999999996</v>
      </c>
      <c r="M26" s="28">
        <f t="shared" si="9"/>
        <v>0</v>
      </c>
      <c r="N26" s="29">
        <f t="shared" si="9"/>
        <v>0</v>
      </c>
    </row>
    <row r="27" spans="1:14" s="3" customFormat="1" x14ac:dyDescent="0.5">
      <c r="A27" s="2"/>
    </row>
    <row r="28" spans="1:14" s="3" customFormat="1" x14ac:dyDescent="0.5">
      <c r="A28" s="2"/>
    </row>
    <row r="29" spans="1:14" s="3" customFormat="1" x14ac:dyDescent="0.5">
      <c r="A29" s="2" t="s">
        <v>25</v>
      </c>
      <c r="B29" s="10" t="s">
        <v>26</v>
      </c>
      <c r="C29" s="10" t="s">
        <v>27</v>
      </c>
      <c r="D29" s="10" t="s">
        <v>28</v>
      </c>
      <c r="E29" s="3" t="s">
        <v>29</v>
      </c>
      <c r="F29" s="3" t="s">
        <v>30</v>
      </c>
      <c r="G29" s="3" t="s">
        <v>31</v>
      </c>
      <c r="H29" s="3" t="s">
        <v>32</v>
      </c>
      <c r="I29" s="3" t="s">
        <v>33</v>
      </c>
      <c r="J29" s="3" t="s">
        <v>34</v>
      </c>
      <c r="K29" s="3" t="s">
        <v>35</v>
      </c>
      <c r="L29" s="3" t="s">
        <v>36</v>
      </c>
      <c r="M29" s="3" t="s">
        <v>37</v>
      </c>
      <c r="N29" s="3" t="s">
        <v>38</v>
      </c>
    </row>
    <row r="30" spans="1:14" s="11" customFormat="1" x14ac:dyDescent="0.35">
      <c r="A30" s="5" t="s">
        <v>42</v>
      </c>
      <c r="B30" s="11">
        <f t="shared" ref="B30:N30" si="10">AVERAGE(B31:B34)</f>
        <v>57091809</v>
      </c>
      <c r="C30" s="11">
        <f t="shared" si="10"/>
        <v>2113952</v>
      </c>
      <c r="D30" s="11">
        <f t="shared" si="10"/>
        <v>12205285</v>
      </c>
      <c r="E30" s="11">
        <f t="shared" si="10"/>
        <v>11093075</v>
      </c>
      <c r="F30" s="11">
        <f t="shared" si="10"/>
        <v>10311579</v>
      </c>
      <c r="G30" s="11">
        <f t="shared" si="10"/>
        <v>7970473</v>
      </c>
      <c r="H30" s="11">
        <f t="shared" si="10"/>
        <v>2051526</v>
      </c>
      <c r="I30" s="11">
        <f t="shared" si="10"/>
        <v>11514</v>
      </c>
      <c r="J30" s="11">
        <f t="shared" si="10"/>
        <v>7280780</v>
      </c>
      <c r="K30" s="11">
        <f t="shared" si="10"/>
        <v>2528626</v>
      </c>
      <c r="L30" s="11">
        <f t="shared" si="10"/>
        <v>1149019</v>
      </c>
      <c r="M30" s="11">
        <f t="shared" si="10"/>
        <v>190116</v>
      </c>
      <c r="N30" s="11">
        <f t="shared" si="10"/>
        <v>185864</v>
      </c>
    </row>
    <row r="31" spans="1:14" x14ac:dyDescent="0.35">
      <c r="A31" s="1" t="s">
        <v>24</v>
      </c>
      <c r="B31" s="8">
        <v>57000810</v>
      </c>
      <c r="C31" s="8">
        <v>2132584</v>
      </c>
      <c r="D31" s="8">
        <v>12322761</v>
      </c>
      <c r="E31" s="8">
        <v>11295566</v>
      </c>
      <c r="F31" s="8">
        <v>10136931</v>
      </c>
      <c r="G31" s="8">
        <v>7757069</v>
      </c>
      <c r="H31" s="8">
        <v>2009278</v>
      </c>
      <c r="I31" s="8">
        <v>9404</v>
      </c>
      <c r="J31" s="8">
        <v>7281257</v>
      </c>
      <c r="K31" s="8">
        <v>2486110</v>
      </c>
      <c r="L31" s="8">
        <v>1158638</v>
      </c>
      <c r="M31" s="8">
        <v>220034</v>
      </c>
      <c r="N31" s="8">
        <v>191179</v>
      </c>
    </row>
    <row r="32" spans="1:14" x14ac:dyDescent="0.35">
      <c r="A32" s="1" t="s">
        <v>39</v>
      </c>
      <c r="B32" s="8">
        <v>57064852</v>
      </c>
      <c r="C32" s="9">
        <v>2128358</v>
      </c>
      <c r="D32" s="9">
        <v>12090386</v>
      </c>
      <c r="E32" s="9">
        <v>10997500</v>
      </c>
      <c r="F32" s="9">
        <v>10350971</v>
      </c>
      <c r="G32" s="9">
        <v>7968147</v>
      </c>
      <c r="H32" s="9">
        <v>1976585</v>
      </c>
      <c r="I32" s="9">
        <v>9749</v>
      </c>
      <c r="J32" s="9">
        <v>7430883</v>
      </c>
      <c r="K32" s="9">
        <v>2561391</v>
      </c>
      <c r="L32" s="9">
        <v>1149549</v>
      </c>
      <c r="M32" s="9">
        <v>202035</v>
      </c>
      <c r="N32" s="9">
        <v>199298</v>
      </c>
    </row>
    <row r="33" spans="1:14" s="8" customFormat="1" x14ac:dyDescent="0.35">
      <c r="A33" s="1" t="s">
        <v>40</v>
      </c>
      <c r="B33" s="8">
        <v>57125562</v>
      </c>
      <c r="C33" s="9">
        <v>2131177</v>
      </c>
      <c r="D33" s="9">
        <v>12237530</v>
      </c>
      <c r="E33" s="9">
        <v>10947078</v>
      </c>
      <c r="F33" s="9">
        <v>10459992</v>
      </c>
      <c r="G33" s="9">
        <v>8117739</v>
      </c>
      <c r="H33" s="9">
        <v>2091355</v>
      </c>
      <c r="I33" s="9">
        <v>14118</v>
      </c>
      <c r="J33" s="9">
        <v>7134114</v>
      </c>
      <c r="K33" s="9">
        <v>2562598</v>
      </c>
      <c r="L33" s="9">
        <v>1122796</v>
      </c>
      <c r="M33" s="9">
        <v>144923</v>
      </c>
      <c r="N33" s="9">
        <v>162140</v>
      </c>
    </row>
    <row r="34" spans="1:14" s="8" customFormat="1" x14ac:dyDescent="0.35">
      <c r="A34" s="1" t="s">
        <v>41</v>
      </c>
      <c r="B34" s="8">
        <v>57176011</v>
      </c>
      <c r="C34" s="9">
        <v>2063690.41</v>
      </c>
      <c r="D34" s="9">
        <v>12170463</v>
      </c>
      <c r="E34" s="9">
        <v>11132154</v>
      </c>
      <c r="F34" s="9">
        <v>10298422</v>
      </c>
      <c r="G34" s="9">
        <v>8038938</v>
      </c>
      <c r="H34" s="9">
        <v>2128887.08</v>
      </c>
      <c r="I34" s="9">
        <v>12783.87</v>
      </c>
      <c r="J34" s="9">
        <v>7276864</v>
      </c>
      <c r="K34" s="9">
        <v>2504404.89</v>
      </c>
      <c r="L34" s="9">
        <v>1165093.74</v>
      </c>
      <c r="M34" s="9">
        <v>193470.73</v>
      </c>
      <c r="N34" s="9">
        <v>190839.23</v>
      </c>
    </row>
    <row r="35" spans="1:14" s="12" customFormat="1" x14ac:dyDescent="0.35">
      <c r="A35" s="6" t="s">
        <v>47</v>
      </c>
      <c r="B35" s="11">
        <f t="shared" ref="B35:N35" si="11">AVERAGE(B36:B39)</f>
        <v>27525403</v>
      </c>
      <c r="C35" s="12">
        <f t="shared" si="11"/>
        <v>777180</v>
      </c>
      <c r="D35" s="12">
        <f t="shared" si="11"/>
        <v>5187913</v>
      </c>
      <c r="E35" s="12">
        <f t="shared" si="11"/>
        <v>5834536</v>
      </c>
      <c r="F35" s="12">
        <f t="shared" si="11"/>
        <v>5581642</v>
      </c>
      <c r="G35" s="12">
        <f t="shared" si="11"/>
        <v>3937662</v>
      </c>
      <c r="H35" s="12">
        <f t="shared" si="11"/>
        <v>1173487</v>
      </c>
      <c r="I35" s="12">
        <f t="shared" si="11"/>
        <v>5354</v>
      </c>
      <c r="J35" s="12">
        <f t="shared" si="11"/>
        <v>3003768</v>
      </c>
      <c r="K35" s="12">
        <f t="shared" si="11"/>
        <v>1455768</v>
      </c>
      <c r="L35" s="12">
        <f t="shared" si="11"/>
        <v>368466</v>
      </c>
      <c r="M35" s="12">
        <f t="shared" si="11"/>
        <v>106131</v>
      </c>
      <c r="N35" s="12">
        <f t="shared" si="11"/>
        <v>93494</v>
      </c>
    </row>
    <row r="36" spans="1:14" x14ac:dyDescent="0.35">
      <c r="A36" s="4" t="s">
        <v>43</v>
      </c>
      <c r="B36" s="8">
        <v>27486272</v>
      </c>
      <c r="C36" s="9">
        <v>778861</v>
      </c>
      <c r="D36" s="9">
        <v>5249084</v>
      </c>
      <c r="E36" s="9">
        <v>5932659</v>
      </c>
      <c r="F36" s="9">
        <v>5476497</v>
      </c>
      <c r="G36" s="9">
        <v>3832171</v>
      </c>
      <c r="H36" s="9">
        <v>1161277</v>
      </c>
      <c r="I36" s="9">
        <v>3553</v>
      </c>
      <c r="J36" s="9">
        <v>3011986</v>
      </c>
      <c r="K36" s="9">
        <v>1437524</v>
      </c>
      <c r="L36" s="9">
        <v>378590</v>
      </c>
      <c r="M36" s="9">
        <v>122408</v>
      </c>
      <c r="N36" s="9">
        <v>101663</v>
      </c>
    </row>
    <row r="37" spans="1:14" s="8" customFormat="1" x14ac:dyDescent="0.35">
      <c r="A37" s="4" t="s">
        <v>44</v>
      </c>
      <c r="B37" s="8">
        <v>27513931</v>
      </c>
      <c r="C37" s="9">
        <v>798237</v>
      </c>
      <c r="D37" s="9">
        <v>5127661</v>
      </c>
      <c r="E37" s="9">
        <v>5757201</v>
      </c>
      <c r="F37" s="9">
        <v>5606563</v>
      </c>
      <c r="G37" s="9">
        <v>3950539</v>
      </c>
      <c r="H37" s="9">
        <v>1153554</v>
      </c>
      <c r="I37" s="9">
        <v>4109</v>
      </c>
      <c r="J37" s="9">
        <v>3083263</v>
      </c>
      <c r="K37" s="9">
        <v>1462938</v>
      </c>
      <c r="L37" s="9">
        <v>361310</v>
      </c>
      <c r="M37" s="9">
        <v>108454</v>
      </c>
      <c r="N37" s="9">
        <v>100101</v>
      </c>
    </row>
    <row r="38" spans="1:14" x14ac:dyDescent="0.35">
      <c r="A38" s="4" t="s">
        <v>45</v>
      </c>
      <c r="B38" s="8">
        <v>27540043</v>
      </c>
      <c r="C38" s="9">
        <v>787231</v>
      </c>
      <c r="D38" s="9">
        <v>5184982</v>
      </c>
      <c r="E38" s="9">
        <v>5766115</v>
      </c>
      <c r="F38" s="9">
        <v>5657687</v>
      </c>
      <c r="G38" s="9">
        <v>3992593</v>
      </c>
      <c r="H38" s="9">
        <v>1193938</v>
      </c>
      <c r="I38" s="9">
        <v>6770</v>
      </c>
      <c r="J38" s="9">
        <v>2932067</v>
      </c>
      <c r="K38" s="9">
        <v>1498180</v>
      </c>
      <c r="L38" s="9">
        <v>358064</v>
      </c>
      <c r="M38" s="9">
        <v>82775</v>
      </c>
      <c r="N38" s="9">
        <v>79639</v>
      </c>
    </row>
    <row r="39" spans="1:14" x14ac:dyDescent="0.35">
      <c r="A39" s="4" t="s">
        <v>46</v>
      </c>
      <c r="B39" s="8">
        <v>27561364</v>
      </c>
      <c r="C39" s="9">
        <v>744391.13</v>
      </c>
      <c r="D39" s="9">
        <v>5189925.8</v>
      </c>
      <c r="E39" s="9">
        <v>5882169</v>
      </c>
      <c r="F39" s="9">
        <v>5585820</v>
      </c>
      <c r="G39" s="9">
        <v>3975343.39</v>
      </c>
      <c r="H39" s="9">
        <v>1185180</v>
      </c>
      <c r="I39" s="9">
        <v>6985.76</v>
      </c>
      <c r="J39" s="9">
        <v>2987757.66</v>
      </c>
      <c r="K39" s="9">
        <v>1424430.43</v>
      </c>
      <c r="L39" s="9">
        <v>375900.13</v>
      </c>
      <c r="M39" s="9">
        <v>110887.17</v>
      </c>
      <c r="N39" s="9">
        <v>92572.63</v>
      </c>
    </row>
    <row r="40" spans="1:14" s="12" customFormat="1" x14ac:dyDescent="0.35">
      <c r="A40" s="6" t="s">
        <v>52</v>
      </c>
      <c r="B40" s="11">
        <f t="shared" ref="B40:N40" si="12">AVERAGE(B41:B44)</f>
        <v>29566406</v>
      </c>
      <c r="C40" s="12">
        <f t="shared" si="12"/>
        <v>1336772</v>
      </c>
      <c r="D40" s="12">
        <f t="shared" si="12"/>
        <v>7017371</v>
      </c>
      <c r="E40" s="12">
        <f t="shared" si="12"/>
        <v>5258538</v>
      </c>
      <c r="F40" s="12">
        <f t="shared" si="12"/>
        <v>4729937</v>
      </c>
      <c r="G40" s="12">
        <f t="shared" si="12"/>
        <v>4032812</v>
      </c>
      <c r="H40" s="12">
        <f t="shared" si="12"/>
        <v>878039</v>
      </c>
      <c r="I40" s="12">
        <f t="shared" si="12"/>
        <v>6159</v>
      </c>
      <c r="J40" s="12">
        <f t="shared" si="12"/>
        <v>4277011</v>
      </c>
      <c r="K40" s="12">
        <f t="shared" si="12"/>
        <v>1072858</v>
      </c>
      <c r="L40" s="12">
        <f t="shared" si="12"/>
        <v>780553</v>
      </c>
      <c r="M40" s="12">
        <f t="shared" si="12"/>
        <v>83985</v>
      </c>
      <c r="N40" s="12">
        <f t="shared" si="12"/>
        <v>92370</v>
      </c>
    </row>
    <row r="41" spans="1:14" x14ac:dyDescent="0.35">
      <c r="A41" s="4" t="s">
        <v>48</v>
      </c>
      <c r="B41" s="8">
        <v>29514538</v>
      </c>
      <c r="C41" s="9">
        <v>1353723</v>
      </c>
      <c r="D41" s="9">
        <v>7073676</v>
      </c>
      <c r="E41" s="9">
        <v>5362906</v>
      </c>
      <c r="F41" s="9">
        <v>4660434</v>
      </c>
      <c r="G41" s="9">
        <v>3924898</v>
      </c>
      <c r="H41" s="9">
        <v>848001</v>
      </c>
      <c r="I41" s="9">
        <v>5851</v>
      </c>
      <c r="J41" s="9">
        <v>4269271</v>
      </c>
      <c r="K41" s="9">
        <v>1048587</v>
      </c>
      <c r="L41" s="9">
        <v>780048</v>
      </c>
      <c r="M41" s="9">
        <v>97626</v>
      </c>
      <c r="N41" s="9">
        <v>89517</v>
      </c>
    </row>
    <row r="42" spans="1:14" x14ac:dyDescent="0.35">
      <c r="A42" s="4" t="s">
        <v>49</v>
      </c>
      <c r="B42" s="8">
        <v>29550921</v>
      </c>
      <c r="C42" s="9">
        <v>1330121</v>
      </c>
      <c r="D42" s="9">
        <v>6962725</v>
      </c>
      <c r="E42" s="9">
        <v>5240299</v>
      </c>
      <c r="F42" s="9">
        <v>4744408</v>
      </c>
      <c r="G42" s="9">
        <v>4017608</v>
      </c>
      <c r="H42" s="9">
        <v>823031</v>
      </c>
      <c r="I42" s="9">
        <v>5640</v>
      </c>
      <c r="J42" s="9">
        <v>4347619</v>
      </c>
      <c r="K42" s="9">
        <v>1098454</v>
      </c>
      <c r="L42" s="9">
        <v>788239</v>
      </c>
      <c r="M42" s="9">
        <v>93581</v>
      </c>
      <c r="N42" s="9">
        <v>99196</v>
      </c>
    </row>
    <row r="43" spans="1:14" x14ac:dyDescent="0.35">
      <c r="A43" s="4" t="s">
        <v>50</v>
      </c>
      <c r="B43" s="8">
        <v>29585519</v>
      </c>
      <c r="C43" s="9">
        <v>1343946</v>
      </c>
      <c r="D43" s="9">
        <v>7052547</v>
      </c>
      <c r="E43" s="9">
        <v>5180964</v>
      </c>
      <c r="F43" s="9">
        <v>4802305</v>
      </c>
      <c r="G43" s="9">
        <v>4125146</v>
      </c>
      <c r="H43" s="9">
        <v>897418</v>
      </c>
      <c r="I43" s="9">
        <v>7348</v>
      </c>
      <c r="J43" s="9">
        <v>4202046</v>
      </c>
      <c r="K43" s="9">
        <v>1064418</v>
      </c>
      <c r="L43" s="9">
        <v>764733</v>
      </c>
      <c r="M43" s="9">
        <v>62148</v>
      </c>
      <c r="N43" s="9">
        <v>82501</v>
      </c>
    </row>
    <row r="44" spans="1:14" x14ac:dyDescent="0.35">
      <c r="A44" s="4" t="s">
        <v>51</v>
      </c>
      <c r="B44" s="8">
        <v>29614647</v>
      </c>
      <c r="C44" s="9">
        <v>1319299.28</v>
      </c>
      <c r="D44" s="9">
        <v>6980537</v>
      </c>
      <c r="E44" s="9">
        <v>5249984</v>
      </c>
      <c r="F44" s="9">
        <v>4712601.16</v>
      </c>
      <c r="G44" s="9">
        <v>4063594.66</v>
      </c>
      <c r="H44" s="9">
        <v>943706.94</v>
      </c>
      <c r="I44" s="9">
        <v>5798.1</v>
      </c>
      <c r="J44" s="9">
        <v>4289106.84</v>
      </c>
      <c r="K44" s="9">
        <v>1079974.47</v>
      </c>
      <c r="L44" s="9">
        <v>789193.62</v>
      </c>
      <c r="M44" s="9">
        <v>82584</v>
      </c>
      <c r="N44" s="9">
        <v>98266.6</v>
      </c>
    </row>
    <row r="45" spans="1:14" s="12" customFormat="1" x14ac:dyDescent="0.35">
      <c r="A45" s="5" t="s">
        <v>53</v>
      </c>
      <c r="B45" s="11">
        <f t="shared" ref="B45:N45" si="13">AVERAGE(B46:B49)</f>
        <v>15001746</v>
      </c>
      <c r="C45" s="12">
        <f t="shared" si="13"/>
        <v>225849</v>
      </c>
      <c r="D45" s="12">
        <f t="shared" si="13"/>
        <v>4436632</v>
      </c>
      <c r="E45" s="12">
        <f t="shared" si="13"/>
        <v>3472655</v>
      </c>
      <c r="F45" s="12">
        <f t="shared" si="13"/>
        <v>2761751</v>
      </c>
      <c r="G45" s="12">
        <f t="shared" si="13"/>
        <v>2020756</v>
      </c>
      <c r="H45" s="12">
        <f t="shared" si="13"/>
        <v>349890</v>
      </c>
      <c r="I45" s="12">
        <f t="shared" si="13"/>
        <v>2572</v>
      </c>
      <c r="J45" s="12">
        <f t="shared" si="13"/>
        <v>944838</v>
      </c>
      <c r="K45" s="12">
        <f t="shared" si="13"/>
        <v>473212</v>
      </c>
      <c r="L45" s="12">
        <f t="shared" si="13"/>
        <v>309468</v>
      </c>
      <c r="M45" s="12">
        <f t="shared" si="13"/>
        <v>105</v>
      </c>
      <c r="N45" s="12">
        <f t="shared" si="13"/>
        <v>4018</v>
      </c>
    </row>
    <row r="46" spans="1:14" x14ac:dyDescent="0.35">
      <c r="A46" s="1" t="s">
        <v>54</v>
      </c>
      <c r="B46" s="8">
        <v>15003154</v>
      </c>
      <c r="C46" s="8">
        <v>231678</v>
      </c>
      <c r="D46" s="8">
        <v>4487991</v>
      </c>
      <c r="E46" s="8">
        <v>3551086</v>
      </c>
      <c r="F46" s="8">
        <v>2736778</v>
      </c>
      <c r="G46" s="8">
        <v>1892694</v>
      </c>
      <c r="H46" s="8">
        <v>366140</v>
      </c>
      <c r="I46" s="8">
        <v>3231</v>
      </c>
      <c r="J46" s="8">
        <v>939098</v>
      </c>
      <c r="K46" s="8">
        <v>469555</v>
      </c>
      <c r="L46" s="8">
        <v>318132</v>
      </c>
      <c r="M46" s="8">
        <v>235</v>
      </c>
      <c r="N46" s="8">
        <v>6537</v>
      </c>
    </row>
    <row r="47" spans="1:14" x14ac:dyDescent="0.35">
      <c r="A47" s="1" t="s">
        <v>55</v>
      </c>
      <c r="B47" s="8">
        <v>15003672</v>
      </c>
      <c r="C47" s="9">
        <v>216978</v>
      </c>
      <c r="D47" s="9">
        <v>4441573</v>
      </c>
      <c r="E47" s="9">
        <v>3397141</v>
      </c>
      <c r="F47" s="9">
        <v>2764873</v>
      </c>
      <c r="G47" s="9">
        <v>2091642</v>
      </c>
      <c r="H47" s="9">
        <v>332454</v>
      </c>
      <c r="I47" s="9">
        <v>3342</v>
      </c>
      <c r="J47" s="9">
        <v>980203</v>
      </c>
      <c r="K47" s="9">
        <v>460200</v>
      </c>
      <c r="L47" s="9">
        <v>311858</v>
      </c>
      <c r="M47" s="9">
        <v>184</v>
      </c>
      <c r="N47" s="9">
        <v>3224</v>
      </c>
    </row>
    <row r="48" spans="1:14" x14ac:dyDescent="0.35">
      <c r="A48" s="1" t="s">
        <v>56</v>
      </c>
      <c r="B48" s="8">
        <v>15002682</v>
      </c>
      <c r="C48" s="9">
        <v>216903</v>
      </c>
      <c r="D48" s="9">
        <v>4425601</v>
      </c>
      <c r="E48" s="9">
        <v>3438781</v>
      </c>
      <c r="F48" s="9">
        <v>2812703</v>
      </c>
      <c r="G48" s="9">
        <v>2063490</v>
      </c>
      <c r="H48" s="9">
        <v>348722</v>
      </c>
      <c r="I48" s="9">
        <v>2131</v>
      </c>
      <c r="J48" s="9">
        <v>930434</v>
      </c>
      <c r="K48" s="9">
        <v>471999</v>
      </c>
      <c r="L48" s="9">
        <v>289749</v>
      </c>
      <c r="M48" s="9">
        <v>0</v>
      </c>
      <c r="N48" s="9">
        <v>2171</v>
      </c>
    </row>
    <row r="49" spans="1:14" x14ac:dyDescent="0.35">
      <c r="A49" s="1" t="s">
        <v>57</v>
      </c>
      <c r="B49" s="8">
        <v>14997474</v>
      </c>
      <c r="C49" s="9">
        <v>237838.87</v>
      </c>
      <c r="D49" s="9">
        <v>4391364.76</v>
      </c>
      <c r="E49" s="9">
        <v>3503612.1</v>
      </c>
      <c r="F49" s="9">
        <v>2732651.53</v>
      </c>
      <c r="G49" s="9">
        <v>2035198.22</v>
      </c>
      <c r="H49" s="9">
        <v>352242.66</v>
      </c>
      <c r="I49" s="9">
        <v>1584</v>
      </c>
      <c r="J49" s="9">
        <v>929618.59</v>
      </c>
      <c r="K49" s="9">
        <v>491092.07</v>
      </c>
      <c r="L49" s="9">
        <v>318131.38</v>
      </c>
      <c r="M49" s="9">
        <v>0</v>
      </c>
      <c r="N49" s="9">
        <v>4139.8</v>
      </c>
    </row>
    <row r="50" spans="1:14" s="12" customFormat="1" x14ac:dyDescent="0.35">
      <c r="A50" s="6" t="s">
        <v>58</v>
      </c>
      <c r="B50" s="11">
        <f t="shared" ref="B50:N50" si="14">AVERAGE(B51:B54)</f>
        <v>7193529</v>
      </c>
      <c r="C50" s="12">
        <f t="shared" si="14"/>
        <v>68674</v>
      </c>
      <c r="D50" s="12">
        <f t="shared" si="14"/>
        <v>1919688</v>
      </c>
      <c r="E50" s="12">
        <f t="shared" si="14"/>
        <v>1806359</v>
      </c>
      <c r="F50" s="12">
        <f t="shared" si="14"/>
        <v>1482920</v>
      </c>
      <c r="G50" s="12">
        <f t="shared" si="14"/>
        <v>961690</v>
      </c>
      <c r="H50" s="12">
        <f t="shared" si="14"/>
        <v>197439</v>
      </c>
      <c r="I50" s="12">
        <f t="shared" si="14"/>
        <v>1070</v>
      </c>
      <c r="J50" s="12">
        <f t="shared" si="14"/>
        <v>391605</v>
      </c>
      <c r="K50" s="12">
        <f t="shared" si="14"/>
        <v>259383</v>
      </c>
      <c r="L50" s="12">
        <f t="shared" si="14"/>
        <v>102984</v>
      </c>
      <c r="M50" s="12">
        <f t="shared" si="14"/>
        <v>82</v>
      </c>
      <c r="N50" s="12">
        <f t="shared" si="14"/>
        <v>1635</v>
      </c>
    </row>
    <row r="51" spans="1:14" x14ac:dyDescent="0.35">
      <c r="A51" s="4" t="s">
        <v>59</v>
      </c>
      <c r="B51" s="8">
        <v>7195622</v>
      </c>
      <c r="C51" s="9">
        <v>72171</v>
      </c>
      <c r="D51" s="9">
        <v>1940354</v>
      </c>
      <c r="E51" s="9">
        <v>1841899</v>
      </c>
      <c r="F51" s="9">
        <v>1474547</v>
      </c>
      <c r="G51" s="9">
        <v>908233</v>
      </c>
      <c r="H51" s="9">
        <v>210342</v>
      </c>
      <c r="I51" s="9">
        <v>442</v>
      </c>
      <c r="J51" s="9">
        <v>384718</v>
      </c>
      <c r="K51" s="9">
        <v>256963</v>
      </c>
      <c r="L51" s="9">
        <v>103458</v>
      </c>
      <c r="M51" s="9">
        <v>235</v>
      </c>
      <c r="N51" s="9">
        <v>2262</v>
      </c>
    </row>
    <row r="52" spans="1:14" x14ac:dyDescent="0.35">
      <c r="A52" s="4" t="s">
        <v>60</v>
      </c>
      <c r="B52" s="8">
        <v>7194925</v>
      </c>
      <c r="C52" s="9">
        <v>64311</v>
      </c>
      <c r="D52" s="9">
        <v>1920064</v>
      </c>
      <c r="E52" s="9">
        <v>1772274</v>
      </c>
      <c r="F52" s="9">
        <v>1475293</v>
      </c>
      <c r="G52" s="9">
        <v>993237</v>
      </c>
      <c r="H52" s="9">
        <v>194133</v>
      </c>
      <c r="I52" s="9">
        <v>1277</v>
      </c>
      <c r="J52" s="9">
        <v>408695</v>
      </c>
      <c r="K52" s="9">
        <v>260785</v>
      </c>
      <c r="L52" s="9">
        <v>103097</v>
      </c>
      <c r="M52" s="9">
        <v>94</v>
      </c>
      <c r="N52" s="9">
        <v>1664</v>
      </c>
    </row>
    <row r="53" spans="1:14" x14ac:dyDescent="0.35">
      <c r="A53" s="4" t="s">
        <v>61</v>
      </c>
      <c r="B53" s="8">
        <v>7193503</v>
      </c>
      <c r="C53" s="9">
        <v>59989</v>
      </c>
      <c r="D53" s="9">
        <v>1914363</v>
      </c>
      <c r="E53" s="9">
        <v>1796522</v>
      </c>
      <c r="F53" s="9">
        <v>1497992</v>
      </c>
      <c r="G53" s="9">
        <v>968918</v>
      </c>
      <c r="H53" s="9">
        <v>190619</v>
      </c>
      <c r="I53" s="9">
        <v>1317</v>
      </c>
      <c r="J53" s="9">
        <v>392223</v>
      </c>
      <c r="K53" s="9">
        <v>268518</v>
      </c>
      <c r="L53" s="9">
        <v>102335</v>
      </c>
      <c r="M53" s="9">
        <v>0</v>
      </c>
      <c r="N53" s="9">
        <v>707</v>
      </c>
    </row>
    <row r="54" spans="1:14" x14ac:dyDescent="0.35">
      <c r="A54" s="4" t="s">
        <v>62</v>
      </c>
      <c r="B54" s="8">
        <v>7190065</v>
      </c>
      <c r="C54" s="9">
        <v>78225.25</v>
      </c>
      <c r="D54" s="9">
        <v>1903971.01</v>
      </c>
      <c r="E54" s="9">
        <v>1814740.08</v>
      </c>
      <c r="F54" s="9">
        <v>1483849.4</v>
      </c>
      <c r="G54" s="9">
        <v>976372.01</v>
      </c>
      <c r="H54" s="9">
        <v>194660.83</v>
      </c>
      <c r="I54" s="9">
        <v>1245.28</v>
      </c>
      <c r="J54" s="9">
        <v>380784.72</v>
      </c>
      <c r="K54" s="9">
        <v>251265.85</v>
      </c>
      <c r="L54" s="9">
        <v>103044.67</v>
      </c>
      <c r="M54" s="9">
        <v>0</v>
      </c>
      <c r="N54" s="9">
        <v>1905.91</v>
      </c>
    </row>
    <row r="55" spans="1:14" s="12" customFormat="1" x14ac:dyDescent="0.35">
      <c r="A55" s="6" t="s">
        <v>63</v>
      </c>
      <c r="B55" s="11">
        <f t="shared" ref="B55:N55" si="15">AVERAGE(B56:B59)</f>
        <v>7808217</v>
      </c>
      <c r="C55" s="12">
        <f t="shared" si="15"/>
        <v>157175</v>
      </c>
      <c r="D55" s="12">
        <f t="shared" si="15"/>
        <v>2516945</v>
      </c>
      <c r="E55" s="12">
        <f t="shared" si="15"/>
        <v>1666296</v>
      </c>
      <c r="F55" s="12">
        <f t="shared" si="15"/>
        <v>1278831</v>
      </c>
      <c r="G55" s="12">
        <f t="shared" si="15"/>
        <v>1059066</v>
      </c>
      <c r="H55" s="12">
        <f t="shared" si="15"/>
        <v>152451</v>
      </c>
      <c r="I55" s="12">
        <f t="shared" si="15"/>
        <v>1502</v>
      </c>
      <c r="J55" s="12">
        <f t="shared" si="15"/>
        <v>553233</v>
      </c>
      <c r="K55" s="12">
        <f t="shared" si="15"/>
        <v>213829</v>
      </c>
      <c r="L55" s="12">
        <f t="shared" si="15"/>
        <v>206484</v>
      </c>
      <c r="M55" s="12">
        <f t="shared" si="15"/>
        <v>23</v>
      </c>
      <c r="N55" s="12">
        <f t="shared" si="15"/>
        <v>2383</v>
      </c>
    </row>
    <row r="56" spans="1:14" x14ac:dyDescent="0.35">
      <c r="A56" s="4" t="s">
        <v>64</v>
      </c>
      <c r="B56" s="8">
        <v>7807532</v>
      </c>
      <c r="C56" s="9">
        <v>159506</v>
      </c>
      <c r="D56" s="9">
        <v>2547637</v>
      </c>
      <c r="E56" s="9">
        <v>1709187</v>
      </c>
      <c r="F56" s="9">
        <v>1262230</v>
      </c>
      <c r="G56" s="9">
        <v>984461</v>
      </c>
      <c r="H56" s="9">
        <v>155799</v>
      </c>
      <c r="I56" s="9">
        <v>2790</v>
      </c>
      <c r="J56" s="9">
        <v>554380</v>
      </c>
      <c r="K56" s="9">
        <v>212592</v>
      </c>
      <c r="L56" s="9">
        <v>214674</v>
      </c>
      <c r="M56" s="9">
        <v>0</v>
      </c>
      <c r="N56" s="9">
        <v>4275</v>
      </c>
    </row>
    <row r="57" spans="1:14" x14ac:dyDescent="0.35">
      <c r="A57" s="4" t="s">
        <v>65</v>
      </c>
      <c r="B57" s="8">
        <v>7808747</v>
      </c>
      <c r="C57" s="9">
        <v>152667</v>
      </c>
      <c r="D57" s="9">
        <v>2521509</v>
      </c>
      <c r="E57" s="9">
        <v>1624867</v>
      </c>
      <c r="F57" s="9">
        <v>1289580</v>
      </c>
      <c r="G57" s="9">
        <v>1098405</v>
      </c>
      <c r="H57" s="9">
        <v>138321</v>
      </c>
      <c r="I57" s="9">
        <v>2065</v>
      </c>
      <c r="J57" s="9">
        <v>571508</v>
      </c>
      <c r="K57" s="9">
        <v>199415</v>
      </c>
      <c r="L57" s="9">
        <v>208761</v>
      </c>
      <c r="M57" s="9">
        <v>90</v>
      </c>
      <c r="N57" s="9">
        <v>1560</v>
      </c>
    </row>
    <row r="58" spans="1:14" x14ac:dyDescent="0.35">
      <c r="A58" s="4" t="s">
        <v>66</v>
      </c>
      <c r="B58" s="8">
        <v>7809179</v>
      </c>
      <c r="C58" s="9">
        <v>156914</v>
      </c>
      <c r="D58" s="9">
        <v>2511238</v>
      </c>
      <c r="E58" s="9">
        <v>1642259</v>
      </c>
      <c r="F58" s="9">
        <v>1314711</v>
      </c>
      <c r="G58" s="9">
        <v>1094572</v>
      </c>
      <c r="H58" s="9">
        <v>158103</v>
      </c>
      <c r="I58" s="9">
        <v>814</v>
      </c>
      <c r="J58" s="9">
        <v>538211</v>
      </c>
      <c r="K58" s="9">
        <v>203481</v>
      </c>
      <c r="L58" s="9">
        <v>187413</v>
      </c>
      <c r="M58" s="9">
        <v>0</v>
      </c>
      <c r="N58" s="9">
        <v>1464</v>
      </c>
    </row>
    <row r="59" spans="1:14" x14ac:dyDescent="0.35">
      <c r="A59" s="4" t="s">
        <v>67</v>
      </c>
      <c r="B59" s="8">
        <v>7807409</v>
      </c>
      <c r="C59" s="9">
        <v>159613.62</v>
      </c>
      <c r="D59" s="9">
        <v>2487394</v>
      </c>
      <c r="E59" s="9">
        <v>1688872.02</v>
      </c>
      <c r="F59" s="9">
        <v>1248802</v>
      </c>
      <c r="G59" s="9">
        <v>1058826.22</v>
      </c>
      <c r="H59" s="9">
        <v>157582</v>
      </c>
      <c r="I59" s="9">
        <v>338.73</v>
      </c>
      <c r="J59" s="9">
        <v>548833.87</v>
      </c>
      <c r="K59" s="9">
        <v>239826.23</v>
      </c>
      <c r="L59" s="9">
        <v>215086.71</v>
      </c>
      <c r="M59" s="9">
        <v>0</v>
      </c>
      <c r="N59" s="9">
        <v>2233.89</v>
      </c>
    </row>
    <row r="60" spans="1:14" s="12" customFormat="1" x14ac:dyDescent="0.35">
      <c r="A60" s="5" t="s">
        <v>78</v>
      </c>
      <c r="B60" s="11">
        <f t="shared" ref="B60:N60" si="16">AVERAGE(B61:B64)</f>
        <v>441643</v>
      </c>
      <c r="C60" s="12">
        <f t="shared" si="16"/>
        <v>5699</v>
      </c>
      <c r="D60" s="12">
        <f t="shared" si="16"/>
        <v>124832</v>
      </c>
      <c r="E60" s="12">
        <f t="shared" si="16"/>
        <v>100835</v>
      </c>
      <c r="F60" s="12">
        <f t="shared" si="16"/>
        <v>84541</v>
      </c>
      <c r="G60" s="12">
        <f t="shared" si="16"/>
        <v>57278</v>
      </c>
      <c r="H60" s="12">
        <f t="shared" si="16"/>
        <v>9065</v>
      </c>
      <c r="I60" s="12">
        <f t="shared" si="16"/>
        <v>114</v>
      </c>
      <c r="J60" s="12">
        <f t="shared" si="16"/>
        <v>30773</v>
      </c>
      <c r="K60" s="12">
        <f t="shared" si="16"/>
        <v>15740</v>
      </c>
      <c r="L60" s="12">
        <f t="shared" si="16"/>
        <v>12672</v>
      </c>
      <c r="M60" s="12">
        <f t="shared" si="16"/>
        <v>0</v>
      </c>
      <c r="N60" s="12">
        <f t="shared" si="16"/>
        <v>95</v>
      </c>
    </row>
    <row r="61" spans="1:14" x14ac:dyDescent="0.35">
      <c r="A61" s="1" t="s">
        <v>79</v>
      </c>
      <c r="B61" s="8">
        <v>441827</v>
      </c>
      <c r="C61" s="8">
        <v>5158</v>
      </c>
      <c r="D61" s="8">
        <v>132582</v>
      </c>
      <c r="E61" s="8">
        <v>102378</v>
      </c>
      <c r="F61" s="8">
        <v>83751</v>
      </c>
      <c r="G61" s="8">
        <v>48764</v>
      </c>
      <c r="H61" s="8">
        <v>7659</v>
      </c>
      <c r="I61" s="8">
        <v>454</v>
      </c>
      <c r="J61" s="8">
        <v>31583</v>
      </c>
      <c r="K61" s="8">
        <v>18365</v>
      </c>
      <c r="L61" s="8">
        <v>11133</v>
      </c>
      <c r="M61" s="8">
        <v>0</v>
      </c>
      <c r="N61" s="8">
        <v>0</v>
      </c>
    </row>
    <row r="62" spans="1:14" x14ac:dyDescent="0.35">
      <c r="A62" s="1" t="s">
        <v>80</v>
      </c>
      <c r="B62" s="8">
        <v>441730</v>
      </c>
      <c r="C62" s="9">
        <v>4465</v>
      </c>
      <c r="D62" s="9">
        <v>121794</v>
      </c>
      <c r="E62" s="9">
        <v>110692</v>
      </c>
      <c r="F62" s="9">
        <v>81636</v>
      </c>
      <c r="G62" s="9">
        <v>60258</v>
      </c>
      <c r="H62" s="9">
        <v>9983</v>
      </c>
      <c r="I62" s="9">
        <v>0</v>
      </c>
      <c r="J62" s="9">
        <v>29921</v>
      </c>
      <c r="K62" s="9">
        <v>13505</v>
      </c>
      <c r="L62" s="9">
        <v>9419</v>
      </c>
      <c r="M62" s="9">
        <v>0</v>
      </c>
      <c r="N62" s="9">
        <v>57</v>
      </c>
    </row>
    <row r="63" spans="1:14" x14ac:dyDescent="0.35">
      <c r="A63" s="1" t="s">
        <v>81</v>
      </c>
      <c r="B63" s="8">
        <v>441609</v>
      </c>
      <c r="C63" s="9">
        <v>6217</v>
      </c>
      <c r="D63" s="9">
        <v>121258</v>
      </c>
      <c r="E63" s="9">
        <v>93740</v>
      </c>
      <c r="F63" s="9">
        <v>86029</v>
      </c>
      <c r="G63" s="9">
        <v>66953</v>
      </c>
      <c r="H63" s="9">
        <v>8543</v>
      </c>
      <c r="I63" s="9">
        <v>0</v>
      </c>
      <c r="J63" s="9">
        <v>30767</v>
      </c>
      <c r="K63" s="9">
        <v>14556</v>
      </c>
      <c r="L63" s="9">
        <v>13545</v>
      </c>
      <c r="M63" s="9">
        <v>0</v>
      </c>
      <c r="N63" s="9">
        <v>0</v>
      </c>
    </row>
    <row r="64" spans="1:14" x14ac:dyDescent="0.35">
      <c r="A64" s="1" t="s">
        <v>82</v>
      </c>
      <c r="B64" s="8">
        <v>441406</v>
      </c>
      <c r="C64" s="9">
        <v>6957.96</v>
      </c>
      <c r="D64" s="9">
        <v>123692.48</v>
      </c>
      <c r="E64" s="9">
        <v>96529.36</v>
      </c>
      <c r="F64" s="9">
        <v>86746.42</v>
      </c>
      <c r="G64" s="9">
        <v>53135.94</v>
      </c>
      <c r="H64" s="9">
        <v>10075.23</v>
      </c>
      <c r="I64" s="9">
        <v>0</v>
      </c>
      <c r="J64" s="9">
        <v>30819.55</v>
      </c>
      <c r="K64" s="9">
        <v>16535</v>
      </c>
      <c r="L64" s="9">
        <v>16591.23</v>
      </c>
      <c r="M64" s="9">
        <v>0</v>
      </c>
      <c r="N64" s="9">
        <v>322.83</v>
      </c>
    </row>
    <row r="65" spans="1:14" s="12" customFormat="1" x14ac:dyDescent="0.35">
      <c r="A65" s="6" t="s">
        <v>73</v>
      </c>
      <c r="B65" s="11">
        <f t="shared" ref="B65:N65" si="17">AVERAGE(B66:B69)</f>
        <v>211229</v>
      </c>
      <c r="C65" s="12">
        <f t="shared" si="17"/>
        <v>1411</v>
      </c>
      <c r="D65" s="12">
        <f t="shared" si="17"/>
        <v>51189</v>
      </c>
      <c r="E65" s="12">
        <f t="shared" si="17"/>
        <v>55776</v>
      </c>
      <c r="F65" s="12">
        <f t="shared" si="17"/>
        <v>45917</v>
      </c>
      <c r="G65" s="12">
        <f t="shared" si="17"/>
        <v>28481</v>
      </c>
      <c r="H65" s="12">
        <f t="shared" si="17"/>
        <v>5197</v>
      </c>
      <c r="I65" s="12">
        <f t="shared" si="17"/>
        <v>95</v>
      </c>
      <c r="J65" s="12">
        <f t="shared" si="17"/>
        <v>12498</v>
      </c>
      <c r="K65" s="12">
        <f t="shared" si="17"/>
        <v>7339</v>
      </c>
      <c r="L65" s="12">
        <f t="shared" si="17"/>
        <v>3230</v>
      </c>
      <c r="M65" s="12">
        <f t="shared" si="17"/>
        <v>0</v>
      </c>
      <c r="N65" s="12">
        <f t="shared" si="17"/>
        <v>95</v>
      </c>
    </row>
    <row r="66" spans="1:14" x14ac:dyDescent="0.35">
      <c r="A66" s="4" t="s">
        <v>74</v>
      </c>
      <c r="B66" s="8">
        <v>211384</v>
      </c>
      <c r="C66" s="9">
        <v>1504</v>
      </c>
      <c r="D66" s="9">
        <v>55074</v>
      </c>
      <c r="E66" s="9">
        <v>55268</v>
      </c>
      <c r="F66" s="9">
        <v>48005</v>
      </c>
      <c r="G66" s="9">
        <v>24726</v>
      </c>
      <c r="H66" s="9">
        <v>4601</v>
      </c>
      <c r="I66" s="9">
        <v>381</v>
      </c>
      <c r="J66" s="9">
        <v>10825</v>
      </c>
      <c r="K66" s="9">
        <v>8710</v>
      </c>
      <c r="L66" s="9">
        <v>2291</v>
      </c>
      <c r="M66" s="9">
        <v>0</v>
      </c>
      <c r="N66" s="9">
        <v>0</v>
      </c>
    </row>
    <row r="67" spans="1:14" x14ac:dyDescent="0.35">
      <c r="A67" s="4" t="s">
        <v>75</v>
      </c>
      <c r="B67" s="8">
        <v>211293</v>
      </c>
      <c r="C67" s="9">
        <v>468</v>
      </c>
      <c r="D67" s="9">
        <v>50141</v>
      </c>
      <c r="E67" s="9">
        <v>61122</v>
      </c>
      <c r="F67" s="9">
        <v>44525</v>
      </c>
      <c r="G67" s="9">
        <v>29354</v>
      </c>
      <c r="H67" s="9">
        <v>5752</v>
      </c>
      <c r="I67" s="9">
        <v>0</v>
      </c>
      <c r="J67" s="9">
        <v>11914</v>
      </c>
      <c r="K67" s="9">
        <v>5439</v>
      </c>
      <c r="L67" s="9">
        <v>2521</v>
      </c>
      <c r="M67" s="9">
        <v>0</v>
      </c>
      <c r="N67" s="9">
        <v>57</v>
      </c>
    </row>
    <row r="68" spans="1:14" x14ac:dyDescent="0.35">
      <c r="A68" s="4" t="s">
        <v>76</v>
      </c>
      <c r="B68" s="8">
        <v>211187</v>
      </c>
      <c r="C68" s="9">
        <v>1272</v>
      </c>
      <c r="D68" s="9">
        <v>47957</v>
      </c>
      <c r="E68" s="9">
        <v>54476</v>
      </c>
      <c r="F68" s="9">
        <v>45730</v>
      </c>
      <c r="G68" s="9">
        <v>32119</v>
      </c>
      <c r="H68" s="9">
        <v>4308</v>
      </c>
      <c r="I68" s="9">
        <v>0</v>
      </c>
      <c r="J68" s="9">
        <v>14038</v>
      </c>
      <c r="K68" s="9">
        <v>6787</v>
      </c>
      <c r="L68" s="9">
        <v>4499</v>
      </c>
      <c r="M68" s="9">
        <v>0</v>
      </c>
      <c r="N68" s="9">
        <v>0</v>
      </c>
    </row>
    <row r="69" spans="1:14" x14ac:dyDescent="0.35">
      <c r="A69" s="4" t="s">
        <v>77</v>
      </c>
      <c r="B69" s="8">
        <v>211050</v>
      </c>
      <c r="C69" s="9">
        <v>2400</v>
      </c>
      <c r="D69" s="9">
        <v>51584.04</v>
      </c>
      <c r="E69" s="9">
        <v>52237.63</v>
      </c>
      <c r="F69" s="9">
        <v>45407.15</v>
      </c>
      <c r="G69" s="9">
        <v>27725.52</v>
      </c>
      <c r="H69" s="9">
        <v>6125.66</v>
      </c>
      <c r="I69" s="9">
        <v>0</v>
      </c>
      <c r="J69" s="9">
        <v>13215.85</v>
      </c>
      <c r="K69" s="9">
        <v>8420.41</v>
      </c>
      <c r="L69" s="9">
        <v>3610.72</v>
      </c>
      <c r="M69" s="9">
        <v>0</v>
      </c>
      <c r="N69" s="9">
        <v>322.83</v>
      </c>
    </row>
    <row r="70" spans="1:14" s="12" customFormat="1" x14ac:dyDescent="0.35">
      <c r="A70" s="6" t="s">
        <v>68</v>
      </c>
      <c r="B70" s="11">
        <f t="shared" ref="B70:N70" si="18">AVERAGE(B71:B74)</f>
        <v>230415</v>
      </c>
      <c r="C70" s="12">
        <f t="shared" si="18"/>
        <v>4289</v>
      </c>
      <c r="D70" s="12">
        <f t="shared" si="18"/>
        <v>73643</v>
      </c>
      <c r="E70" s="12">
        <f t="shared" si="18"/>
        <v>45059</v>
      </c>
      <c r="F70" s="12">
        <f t="shared" si="18"/>
        <v>38624</v>
      </c>
      <c r="G70" s="12">
        <f t="shared" si="18"/>
        <v>28797</v>
      </c>
      <c r="H70" s="12">
        <f t="shared" si="18"/>
        <v>3868</v>
      </c>
      <c r="I70" s="12">
        <f t="shared" si="18"/>
        <v>18</v>
      </c>
      <c r="J70" s="12">
        <f t="shared" si="18"/>
        <v>18274</v>
      </c>
      <c r="K70" s="12">
        <f t="shared" si="18"/>
        <v>8401</v>
      </c>
      <c r="L70" s="12">
        <f t="shared" si="18"/>
        <v>9442</v>
      </c>
      <c r="M70" s="12">
        <f t="shared" si="18"/>
        <v>0</v>
      </c>
      <c r="N70" s="12">
        <f t="shared" si="18"/>
        <v>0</v>
      </c>
    </row>
    <row r="71" spans="1:14" x14ac:dyDescent="0.35">
      <c r="A71" s="4" t="s">
        <v>69</v>
      </c>
      <c r="B71" s="8">
        <v>230443</v>
      </c>
      <c r="C71" s="9">
        <v>3654</v>
      </c>
      <c r="D71" s="9">
        <v>77508</v>
      </c>
      <c r="E71" s="9">
        <v>47111</v>
      </c>
      <c r="F71" s="9">
        <v>35746</v>
      </c>
      <c r="G71" s="9">
        <v>24039</v>
      </c>
      <c r="H71" s="9">
        <v>3059</v>
      </c>
      <c r="I71" s="9">
        <v>73</v>
      </c>
      <c r="J71" s="9">
        <v>20758</v>
      </c>
      <c r="K71" s="9">
        <v>9655</v>
      </c>
      <c r="L71" s="9">
        <v>8842</v>
      </c>
      <c r="M71" s="9">
        <v>0</v>
      </c>
      <c r="N71" s="9">
        <v>0</v>
      </c>
    </row>
    <row r="72" spans="1:14" x14ac:dyDescent="0.35">
      <c r="A72" s="4" t="s">
        <v>70</v>
      </c>
      <c r="B72" s="8">
        <v>230437</v>
      </c>
      <c r="C72" s="9">
        <v>3997</v>
      </c>
      <c r="D72" s="9">
        <v>71654</v>
      </c>
      <c r="E72" s="9">
        <v>49569</v>
      </c>
      <c r="F72" s="9">
        <v>37111</v>
      </c>
      <c r="G72" s="9">
        <v>30903</v>
      </c>
      <c r="H72" s="9">
        <v>4230</v>
      </c>
      <c r="I72" s="9">
        <v>0</v>
      </c>
      <c r="J72" s="9">
        <v>18007</v>
      </c>
      <c r="K72" s="9">
        <v>8066</v>
      </c>
      <c r="L72" s="9">
        <v>6898</v>
      </c>
      <c r="M72" s="9">
        <v>0</v>
      </c>
      <c r="N72" s="9">
        <v>0</v>
      </c>
    </row>
    <row r="73" spans="1:14" x14ac:dyDescent="0.35">
      <c r="A73" s="4" t="s">
        <v>71</v>
      </c>
      <c r="B73" s="8">
        <v>230422</v>
      </c>
      <c r="C73" s="9">
        <v>4945</v>
      </c>
      <c r="D73" s="9">
        <v>73301</v>
      </c>
      <c r="E73" s="9">
        <v>39264</v>
      </c>
      <c r="F73" s="9">
        <v>40298</v>
      </c>
      <c r="G73" s="9">
        <v>34834</v>
      </c>
      <c r="H73" s="9">
        <v>4235</v>
      </c>
      <c r="I73" s="9">
        <v>0</v>
      </c>
      <c r="J73" s="9">
        <v>16729</v>
      </c>
      <c r="K73" s="9">
        <v>7770</v>
      </c>
      <c r="L73" s="9">
        <v>9046</v>
      </c>
      <c r="M73" s="9">
        <v>0</v>
      </c>
      <c r="N73" s="9">
        <v>0</v>
      </c>
    </row>
    <row r="74" spans="1:14" x14ac:dyDescent="0.35">
      <c r="A74" s="4" t="s">
        <v>72</v>
      </c>
      <c r="B74" s="8">
        <v>230356</v>
      </c>
      <c r="C74" s="9">
        <v>4558</v>
      </c>
      <c r="D74" s="9">
        <v>72108.44</v>
      </c>
      <c r="E74" s="9">
        <v>44291.74</v>
      </c>
      <c r="F74" s="9">
        <v>41339.279999999999</v>
      </c>
      <c r="G74" s="9">
        <v>25410.42</v>
      </c>
      <c r="H74" s="9">
        <v>3949.58</v>
      </c>
      <c r="I74" s="9">
        <v>0</v>
      </c>
      <c r="J74" s="9">
        <v>17603.7</v>
      </c>
      <c r="K74" s="9">
        <v>8114.58</v>
      </c>
      <c r="L74" s="9">
        <v>12980.5</v>
      </c>
      <c r="M74" s="9">
        <v>0</v>
      </c>
      <c r="N74" s="9">
        <v>0</v>
      </c>
    </row>
  </sheetData>
  <sortState ref="A22:N66">
    <sortCondition ref="A22:A66"/>
  </sortState>
  <mergeCells count="9">
    <mergeCell ref="B17:N17"/>
    <mergeCell ref="B7:N7"/>
    <mergeCell ref="B3:N3"/>
    <mergeCell ref="A3:A6"/>
    <mergeCell ref="G4:I4"/>
    <mergeCell ref="J4:L4"/>
    <mergeCell ref="B4:B6"/>
    <mergeCell ref="M4:M6"/>
    <mergeCell ref="N4:N6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2022-05-11T07:29:19Z</dcterms:modified>
</cp:coreProperties>
</file>