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8-2564\"/>
    </mc:Choice>
  </mc:AlternateContent>
  <xr:revisionPtr revIDLastSave="0" documentId="13_ncr:1_{9060D11D-706B-428D-8FEF-AD83E138B7F8}" xr6:coauthVersionLast="40" xr6:coauthVersionMax="40" xr10:uidLastSave="{00000000-0000-0000-0000-000000000000}"/>
  <bookViews>
    <workbookView xWindow="0" yWindow="0" windowWidth="21600" windowHeight="9555" xr2:uid="{57AB83C1-17A8-4F33-AF70-2DFB0E0057A9}"/>
  </bookViews>
  <sheets>
    <sheet name="T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1" l="1"/>
  <c r="P50" i="1"/>
  <c r="O50" i="1"/>
  <c r="N50" i="1"/>
  <c r="M50" i="1"/>
  <c r="L50" i="1"/>
  <c r="K50" i="1"/>
  <c r="J50" i="1"/>
  <c r="I50" i="1"/>
  <c r="H50" i="1"/>
  <c r="G50" i="1"/>
  <c r="F50" i="1"/>
  <c r="E50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Q43" i="1"/>
  <c r="P43" i="1"/>
  <c r="O43" i="1"/>
  <c r="N43" i="1"/>
  <c r="M43" i="1"/>
  <c r="L43" i="1"/>
  <c r="K43" i="1"/>
  <c r="J43" i="1"/>
  <c r="I43" i="1"/>
  <c r="H43" i="1"/>
  <c r="G43" i="1"/>
  <c r="F43" i="1"/>
  <c r="F13" i="1" s="1"/>
  <c r="E4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Q17" i="1"/>
  <c r="P17" i="1"/>
  <c r="P13" i="1" s="1"/>
  <c r="O17" i="1"/>
  <c r="N17" i="1"/>
  <c r="M17" i="1"/>
  <c r="L17" i="1"/>
  <c r="K17" i="1"/>
  <c r="J17" i="1"/>
  <c r="I17" i="1"/>
  <c r="I13" i="1" s="1"/>
  <c r="H17" i="1"/>
  <c r="G17" i="1"/>
  <c r="G13" i="1" s="1"/>
  <c r="F17" i="1"/>
  <c r="E17" i="1"/>
  <c r="Q14" i="1"/>
  <c r="Q13" i="1" s="1"/>
  <c r="P14" i="1"/>
  <c r="O14" i="1"/>
  <c r="O13" i="1" s="1"/>
  <c r="N14" i="1"/>
  <c r="M14" i="1"/>
  <c r="M13" i="1" s="1"/>
  <c r="L14" i="1"/>
  <c r="K14" i="1"/>
  <c r="J14" i="1"/>
  <c r="J13" i="1" s="1"/>
  <c r="I14" i="1"/>
  <c r="H14" i="1"/>
  <c r="H13" i="1" s="1"/>
  <c r="G14" i="1"/>
  <c r="F14" i="1"/>
  <c r="E14" i="1"/>
  <c r="E13" i="1" s="1"/>
  <c r="N13" i="1"/>
  <c r="L13" i="1"/>
  <c r="K13" i="1"/>
</calcChain>
</file>

<file path=xl/sharedStrings.xml><?xml version="1.0" encoding="utf-8"?>
<sst xmlns="http://schemas.openxmlformats.org/spreadsheetml/2006/main" count="141" uniqueCount="95">
  <si>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</si>
  <si>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2564</t>
  </si>
  <si>
    <t>Table</t>
  </si>
  <si>
    <t>Actual Revenue and Expenditure of Municipality by Type, District and Municipality: Fiscal Year 2021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</si>
  <si>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</si>
  <si>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</si>
  <si>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</si>
  <si>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</si>
  <si>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</si>
  <si>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</si>
  <si>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</si>
  <si>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</si>
  <si>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</si>
  <si>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</si>
  <si>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</si>
  <si>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</si>
  <si>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</si>
  <si>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</si>
  <si>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</si>
  <si>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</si>
  <si>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</si>
  <si>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</si>
  <si>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</si>
  <si>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</si>
  <si>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</si>
  <si>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</si>
  <si>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</si>
  <si>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</si>
  <si>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</si>
  <si>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</si>
  <si>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</si>
  <si>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</si>
  <si>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</si>
  <si>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</si>
  <si>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</si>
  <si>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</si>
  <si>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</si>
  <si>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</si>
  <si>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</si>
  <si>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</si>
  <si>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</si>
  <si>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</si>
  <si>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</si>
  <si>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</si>
  <si>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อำเภอเมืองกระบี่</t>
  </si>
  <si>
    <t>Mueang  Krabi District</t>
  </si>
  <si>
    <t>ทม.เมืองกระบี่</t>
  </si>
  <si>
    <t>Krabi Town Municipality</t>
  </si>
  <si>
    <t>ทต.กระบี่น้อย</t>
  </si>
  <si>
    <t>Krabi noi  SM</t>
  </si>
  <si>
    <t>อำเภอเขาพนม</t>
  </si>
  <si>
    <t>Khao  Phanom District</t>
  </si>
  <si>
    <t>ทต.เขาพนม</t>
  </si>
  <si>
    <t>Khao Phanom SM</t>
  </si>
  <si>
    <t>อำเภอเกาะลันตา</t>
  </si>
  <si>
    <t>Ko Lanta District</t>
  </si>
  <si>
    <t>ทต.เกาะลันตาใหญ่</t>
  </si>
  <si>
    <t>Ko Lanta Yai SM</t>
  </si>
  <si>
    <t>ทต.ศาลาด่าน</t>
  </si>
  <si>
    <t>Saladan SM</t>
  </si>
  <si>
    <t>อำเภอคลองท่อม</t>
  </si>
  <si>
    <t>Khlong   Thom District</t>
  </si>
  <si>
    <t>ทต.คลองท่อมใต้</t>
  </si>
  <si>
    <t>Khlong Thom Tai SM</t>
  </si>
  <si>
    <t>ทต.คลองพน</t>
  </si>
  <si>
    <t>Khlong Phon SM</t>
  </si>
  <si>
    <t>ทต.คลองพนพัฒนา</t>
  </si>
  <si>
    <t>Khlong Phon Pushtana SM</t>
  </si>
  <si>
    <t>ทต.ทรายขาว</t>
  </si>
  <si>
    <t>Sai khao SM</t>
  </si>
  <si>
    <t>ทต.ห้วยน้ำขาว</t>
  </si>
  <si>
    <t>Huai Nam Khao SM</t>
  </si>
  <si>
    <t>รายรับ และรายจ่ายจริงของเทศบาล จำแนกตามประเภท เป็นรายอำเภอ และเทศบาล ปีงบประมาณ 2564  (ต่อ)</t>
  </si>
  <si>
    <t>Actual Revenue and Expenditure of Municipality by Type, District and Municipality: Fiscal Year 2021  (Cont.)</t>
  </si>
  <si>
    <t>อำเภออ่าวลึก</t>
  </si>
  <si>
    <t>Ao  Luck District</t>
  </si>
  <si>
    <t>ทต.อ่าวลึกใต้</t>
  </si>
  <si>
    <t>Ao Luek Tai SM</t>
  </si>
  <si>
    <t>ทต.แหลมสัก</t>
  </si>
  <si>
    <t>Laem Sak SM</t>
  </si>
  <si>
    <t>อำเภอปลายพระยา</t>
  </si>
  <si>
    <t>Plai  Praya District</t>
  </si>
  <si>
    <t>ทต.ปลายพระยา</t>
  </si>
  <si>
    <t>Plai Phraya SM</t>
  </si>
  <si>
    <t>อำเภอลำทับ</t>
  </si>
  <si>
    <t>Lam  Thap District</t>
  </si>
  <si>
    <t>ทต.ลำทับ</t>
  </si>
  <si>
    <t>Lam Thap SM</t>
  </si>
  <si>
    <t>อำเภอเหนือคลอง</t>
  </si>
  <si>
    <t>Nuea  Khlong District</t>
  </si>
  <si>
    <t>ทต.เหนือคลอง</t>
  </si>
  <si>
    <t>Nuea Khlong SM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</si>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</sst>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84">
    <xf numFmtId="0" fontId="0" fillId="0" borderId="0" xfId="0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164" fontId="5" fillId="0" borderId="0" xfId="1" applyNumberFormat="1" applyFont="1"/>
    <xf numFmtId="164" fontId="6" fillId="0" borderId="0" xfId="1" applyNumberFormat="1" applyFont="1"/>
    <xf numFmtId="0" fontId="3" fillId="0" borderId="0" xfId="0" applyFont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/>
    <xf numFmtId="164" fontId="6" fillId="0" borderId="8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4" fontId="7" fillId="0" borderId="9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4" fillId="0" borderId="0" xfId="0" applyFont="1"/>
    <xf numFmtId="164" fontId="7" fillId="0" borderId="11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8" fillId="0" borderId="4" xfId="1" applyNumberFormat="1" applyFont="1" applyBorder="1" applyAlignment="1">
      <alignment horizontal="center"/>
    </xf>
    <xf numFmtId="164" fontId="6" fillId="0" borderId="9" xfId="1" applyNumberFormat="1" applyFont="1" applyBorder="1"/>
    <xf numFmtId="164" fontId="3" fillId="0" borderId="9" xfId="1" applyNumberFormat="1" applyFont="1" applyBorder="1"/>
    <xf numFmtId="164" fontId="3" fillId="0" borderId="0" xfId="1" applyNumberFormat="1" applyFont="1" applyAlignment="1">
      <alignment vertical="center"/>
    </xf>
    <xf numFmtId="164" fontId="8" fillId="0" borderId="0" xfId="1" applyNumberFormat="1" applyFont="1"/>
    <xf numFmtId="164" fontId="9" fillId="0" borderId="0" xfId="1" applyNumberFormat="1" applyFont="1"/>
    <xf numFmtId="164" fontId="3" fillId="0" borderId="9" xfId="2" applyNumberFormat="1" applyFont="1" applyBorder="1"/>
    <xf numFmtId="164" fontId="7" fillId="0" borderId="0" xfId="1" applyNumberFormat="1" applyFont="1"/>
    <xf numFmtId="164" fontId="4" fillId="0" borderId="9" xfId="1" applyNumberFormat="1" applyFont="1" applyBorder="1"/>
    <xf numFmtId="164" fontId="5" fillId="0" borderId="9" xfId="1" applyNumberFormat="1" applyFont="1" applyBorder="1"/>
    <xf numFmtId="164" fontId="10" fillId="0" borderId="0" xfId="1" applyNumberFormat="1" applyFont="1"/>
    <xf numFmtId="0" fontId="4" fillId="0" borderId="0" xfId="0" quotePrefix="1" applyFont="1" applyBorder="1" applyAlignment="1">
      <alignment horizontal="left"/>
    </xf>
    <xf numFmtId="164" fontId="4" fillId="0" borderId="9" xfId="1" applyNumberFormat="1" applyFont="1" applyBorder="1" applyAlignment="1">
      <alignment horizontal="right"/>
    </xf>
    <xf numFmtId="0" fontId="4" fillId="0" borderId="0" xfId="0" applyFont="1" applyBorder="1" applyAlignment="1"/>
    <xf numFmtId="164" fontId="8" fillId="0" borderId="0" xfId="1" applyNumberFormat="1" applyFont="1" applyAlignment="1"/>
    <xf numFmtId="164" fontId="9" fillId="0" borderId="0" xfId="1" applyNumberFormat="1" applyFont="1" applyAlignment="1">
      <alignment horizontal="left"/>
    </xf>
    <xf numFmtId="164" fontId="10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164" fontId="9" fillId="0" borderId="8" xfId="1" applyNumberFormat="1" applyFont="1" applyBorder="1" applyAlignment="1">
      <alignment horizontal="left"/>
    </xf>
    <xf numFmtId="164" fontId="9" fillId="0" borderId="0" xfId="1" applyNumberFormat="1" applyFont="1" applyAlignment="1">
      <alignment horizontal="center"/>
    </xf>
    <xf numFmtId="164" fontId="5" fillId="0" borderId="9" xfId="1" applyNumberFormat="1" applyFont="1" applyBorder="1" applyAlignment="1">
      <alignment horizontal="right"/>
    </xf>
    <xf numFmtId="164" fontId="10" fillId="0" borderId="0" xfId="1" applyNumberFormat="1" applyFont="1" applyAlignment="1">
      <alignment horizontal="left" vertical="center"/>
    </xf>
    <xf numFmtId="164" fontId="9" fillId="0" borderId="8" xfId="1" applyNumberFormat="1" applyFont="1" applyBorder="1"/>
    <xf numFmtId="164" fontId="8" fillId="0" borderId="6" xfId="1" applyNumberFormat="1" applyFont="1" applyBorder="1" applyAlignment="1">
      <alignment horizontal="left"/>
    </xf>
    <xf numFmtId="164" fontId="7" fillId="0" borderId="11" xfId="1" applyNumberFormat="1" applyFont="1" applyBorder="1"/>
    <xf numFmtId="164" fontId="5" fillId="0" borderId="11" xfId="1" applyNumberFormat="1" applyFont="1" applyBorder="1"/>
    <xf numFmtId="164" fontId="7" fillId="0" borderId="6" xfId="1" applyNumberFormat="1" applyFont="1" applyBorder="1"/>
    <xf numFmtId="164" fontId="10" fillId="0" borderId="6" xfId="1" applyNumberFormat="1" applyFont="1" applyBorder="1" applyAlignment="1">
      <alignment horizontal="left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/>
    <xf numFmtId="164" fontId="6" fillId="0" borderId="0" xfId="1" applyNumberFormat="1" applyFont="1" applyAlignment="1">
      <alignment horizontal="left"/>
    </xf>
    <xf numFmtId="164" fontId="6" fillId="0" borderId="4" xfId="1" applyNumberFormat="1" applyFont="1" applyBorder="1" applyAlignment="1">
      <alignment horizontal="left"/>
    </xf>
    <xf numFmtId="164" fontId="7" fillId="0" borderId="6" xfId="1" applyNumberFormat="1" applyFont="1" applyBorder="1" applyAlignment="1">
      <alignment horizontal="left"/>
    </xf>
    <xf numFmtId="164" fontId="7" fillId="0" borderId="7" xfId="1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center" vertical="center" shrinkToFit="1"/>
    </xf>
    <xf numFmtId="164" fontId="6" fillId="0" borderId="2" xfId="1" applyNumberFormat="1" applyFont="1" applyBorder="1" applyAlignment="1">
      <alignment horizontal="center" vertical="center" shrinkToFit="1"/>
    </xf>
    <xf numFmtId="164" fontId="6" fillId="0" borderId="0" xfId="1" applyNumberFormat="1" applyFont="1" applyAlignment="1">
      <alignment horizontal="center" vertical="center" shrinkToFit="1"/>
    </xf>
    <xf numFmtId="164" fontId="6" fillId="0" borderId="4" xfId="1" applyNumberFormat="1" applyFont="1" applyBorder="1" applyAlignment="1">
      <alignment horizontal="center" vertical="center" shrinkToFit="1"/>
    </xf>
    <xf numFmtId="164" fontId="6" fillId="0" borderId="6" xfId="1" applyNumberFormat="1" applyFont="1" applyBorder="1" applyAlignment="1">
      <alignment horizontal="center" vertical="center" shrinkToFit="1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3" xfId="1" applyNumberFormat="1" applyFont="1" applyBorder="1" applyAlignment="1">
      <alignment horizontal="center" shrinkToFit="1"/>
    </xf>
    <xf numFmtId="164" fontId="6" fillId="0" borderId="1" xfId="1" applyNumberFormat="1" applyFont="1" applyBorder="1" applyAlignment="1">
      <alignment horizontal="center" shrinkToFit="1"/>
    </xf>
    <xf numFmtId="164" fontId="6" fillId="0" borderId="2" xfId="1" applyNumberFormat="1" applyFont="1" applyBorder="1" applyAlignment="1">
      <alignment horizontal="center" shrinkToFit="1"/>
    </xf>
    <xf numFmtId="164" fontId="6" fillId="0" borderId="3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 shrinkToFit="1"/>
    </xf>
    <xf numFmtId="164" fontId="6" fillId="0" borderId="1" xfId="1" applyNumberFormat="1" applyFont="1" applyBorder="1" applyAlignment="1">
      <alignment vertical="center" shrinkToFit="1"/>
    </xf>
    <xf numFmtId="164" fontId="6" fillId="0" borderId="8" xfId="1" applyNumberFormat="1" applyFont="1" applyBorder="1" applyAlignment="1">
      <alignment vertical="center" shrinkToFit="1"/>
    </xf>
    <xf numFmtId="164" fontId="6" fillId="0" borderId="0" xfId="1" applyNumberFormat="1" applyFont="1" applyAlignment="1">
      <alignment vertical="center" shrinkToFit="1"/>
    </xf>
    <xf numFmtId="164" fontId="6" fillId="0" borderId="5" xfId="1" applyNumberFormat="1" applyFont="1" applyBorder="1" applyAlignment="1">
      <alignment vertical="center" shrinkToFit="1"/>
    </xf>
    <xf numFmtId="164" fontId="6" fillId="0" borderId="6" xfId="1" applyNumberFormat="1" applyFont="1" applyBorder="1" applyAlignment="1">
      <alignment vertical="center" shrinkToFit="1"/>
    </xf>
    <xf numFmtId="164" fontId="6" fillId="0" borderId="5" xfId="1" applyNumberFormat="1" applyFont="1" applyBorder="1" applyAlignment="1">
      <alignment horizontal="center" vertical="center" shrinkToFit="1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0" xfId="1" applyNumberFormat="1" applyFont="1"/>
    <xf numFmtId="164" fontId="6" fillId="0" borderId="4" xfId="1" applyNumberFormat="1" applyFont="1" applyBorder="1"/>
    <xf numFmtId="164" fontId="3" fillId="0" borderId="0" xfId="1" applyNumberFormat="1" applyFont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6" fontId="2" fillId="0" borderId="0" xfId="1" applyNumberFormat="1" applyFont="1" applyAlignment="1"/>
  </cellXfs>
  <cellStyles count="3">
    <cellStyle name="Comma 3" xfId="2" xr:uid="{4A5BA40A-65A4-4D36-801E-5EC3577C4813}"/>
    <cellStyle name="Normal 2" xfId="1" xr:uid="{336A6B6B-A020-4032-B24C-CF1E2015CE0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1047750</xdr:colOff>
      <xdr:row>0</xdr:row>
      <xdr:rowOff>161925</xdr:rowOff>
    </xdr:from>
    <xdr:to>
      <xdr:col>18</xdr:col>
      <xdr:colOff>1446006</xdr:colOff>
      <xdr:row>2</xdr:row>
      <xdr:rowOff>139590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15F844A6-3E58-4DEF-9AFF-2EA3C2693CAB}"/>
            </a:ext>
          </a:extLst>
        </xdr:cNvPr>
        <xdr:cNvGrpSpPr/>
      </xdr:nvGrpSpPr>
      <xdr:grpSpPr>
        <a:xfrm>
          <a:off x="10477500" y="161925"/>
          <a:ext cx="398256" cy="453915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DA83D8AF-DFC7-4696-A63C-3D8959DDF20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9FA2F711-B86B-4F18-84B8-5F8FDADA701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1250758</xdr:colOff>
      <xdr:row>54</xdr:row>
      <xdr:rowOff>86590</xdr:rowOff>
    </xdr:from>
    <xdr:to>
      <xdr:col>19</xdr:col>
      <xdr:colOff>42271</xdr:colOff>
      <xdr:row>56</xdr:row>
      <xdr:rowOff>50305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67ED185-1771-4A56-A9FA-15C0BB3DB2F6}"/>
            </a:ext>
          </a:extLst>
        </xdr:cNvPr>
        <xdr:cNvGrpSpPr/>
      </xdr:nvGrpSpPr>
      <xdr:grpSpPr>
        <a:xfrm>
          <a:off x="10680508" y="12945340"/>
          <a:ext cx="401238" cy="420915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40272B16-BC16-4F56-B1CB-ECE607806C9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C70BC18-7EF5-4B5F-9708-D2C5A33A42A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C976-A2FD-4A96-8914-C6CE836DE5F4}">
  <sheetPr>
    <tabColor rgb="FF00B050"/>
  </sheetPr>
  <dimension ref="A1:AB55"/>
  <sheetViews>
    <sheetView showGridLines="0" tabSelected="1" topLeftCell="A31" zoomScaleNormal="100" workbookViewId="0">
      <selection activeCell="F48" sqref="F48"/>
    </sheetView>
  </sheetViews>
  <sheetFormatPr defaultColWidth="9.140625" defaultRowHeight="18.75" x14ac:dyDescent="0.3"/>
  <cols>
    <col min="1" max="1" width="1.7109375" style="6" customWidth="1"/>
    <col min="2" max="2" width="6.140625" style="6" customWidth="1"/>
    <col min="3" max="3" width="6.140625" style="6" bestFit="1" customWidth="1"/>
    <col min="4" max="4" width="1.7109375" style="6" customWidth="1"/>
    <col min="5" max="5" width="9.7109375" style="6" customWidth="1"/>
    <col min="6" max="6" width="11" style="6" customWidth="1"/>
    <col min="7" max="7" width="8.85546875" style="6" customWidth="1"/>
    <col min="8" max="8" width="11.5703125" style="6" bestFit="1" customWidth="1"/>
    <col min="9" max="9" width="10.28515625" style="6" customWidth="1"/>
    <col min="10" max="10" width="9.28515625" style="6" customWidth="1"/>
    <col min="11" max="11" width="8.140625" style="6" customWidth="1"/>
    <col min="12" max="12" width="9.28515625" style="6" customWidth="1"/>
    <col min="13" max="13" width="9.7109375" style="6" customWidth="1"/>
    <col min="14" max="14" width="9.42578125" style="6" customWidth="1"/>
    <col min="15" max="15" width="9.7109375" style="6" customWidth="1"/>
    <col min="16" max="16" width="8.5703125" style="6" customWidth="1"/>
    <col min="17" max="17" width="8.85546875" style="6" bestFit="1" customWidth="1"/>
    <col min="18" max="18" width="1.28515625" style="6" customWidth="1"/>
    <col min="19" max="19" width="24.140625" style="6" customWidth="1"/>
    <col min="20" max="20" width="2.28515625" style="6" customWidth="1"/>
    <col min="21" max="21" width="5.140625" style="6" hidden="1" customWidth="1"/>
    <col min="22" max="22" width="11.42578125" style="6" bestFit="1" customWidth="1"/>
    <col min="23" max="16384" width="9.140625" style="6"/>
  </cols>
  <sheetData>
    <row r="1" spans="1:27" s="1" customFormat="1" x14ac:dyDescent="0.3">
      <c r="B1" s="2" t="s">
        <v>0</v>
      </c>
      <c r="C1" s="83">
        <v>2</v>
      </c>
      <c r="D1" s="2" t="s">
        <v>1</v>
      </c>
    </row>
    <row r="2" spans="1:27" s="4" customFormat="1" x14ac:dyDescent="0.3">
      <c r="B2" s="1" t="s">
        <v>2</v>
      </c>
      <c r="C2" s="83">
        <v>2</v>
      </c>
      <c r="D2" s="2" t="s">
        <v>3</v>
      </c>
    </row>
    <row r="3" spans="1:27" s="4" customFormat="1" x14ac:dyDescent="0.3">
      <c r="B3" s="1"/>
      <c r="C3" s="3"/>
      <c r="D3" s="2"/>
      <c r="S3" s="5" t="s">
        <v>4</v>
      </c>
    </row>
    <row r="4" spans="1:27" ht="6" customHeight="1" x14ac:dyDescent="0.3"/>
    <row r="5" spans="1:27" s="7" customFormat="1" ht="21" customHeight="1" x14ac:dyDescent="0.25">
      <c r="A5" s="57" t="s">
        <v>5</v>
      </c>
      <c r="B5" s="57"/>
      <c r="C5" s="57"/>
      <c r="D5" s="58"/>
      <c r="E5" s="63" t="s">
        <v>6</v>
      </c>
      <c r="F5" s="64"/>
      <c r="G5" s="64"/>
      <c r="H5" s="64"/>
      <c r="I5" s="64"/>
      <c r="J5" s="64"/>
      <c r="K5" s="65"/>
      <c r="L5" s="66" t="s">
        <v>7</v>
      </c>
      <c r="M5" s="67"/>
      <c r="N5" s="67"/>
      <c r="O5" s="67"/>
      <c r="P5" s="67"/>
      <c r="Q5" s="67"/>
      <c r="R5" s="68" t="s">
        <v>8</v>
      </c>
      <c r="S5" s="69"/>
    </row>
    <row r="6" spans="1:27" s="7" customFormat="1" ht="21" customHeight="1" x14ac:dyDescent="0.3">
      <c r="A6" s="59"/>
      <c r="B6" s="59"/>
      <c r="C6" s="59"/>
      <c r="D6" s="60"/>
      <c r="E6" s="74" t="s">
        <v>9</v>
      </c>
      <c r="F6" s="61"/>
      <c r="G6" s="61"/>
      <c r="H6" s="61"/>
      <c r="I6" s="61"/>
      <c r="J6" s="61"/>
      <c r="K6" s="62"/>
      <c r="L6" s="75" t="s">
        <v>10</v>
      </c>
      <c r="M6" s="76"/>
      <c r="N6" s="76"/>
      <c r="O6" s="76"/>
      <c r="P6" s="76"/>
      <c r="Q6" s="76"/>
      <c r="R6" s="70"/>
      <c r="S6" s="71"/>
      <c r="W6" s="8"/>
    </row>
    <row r="7" spans="1:27" s="7" customFormat="1" ht="21" customHeight="1" x14ac:dyDescent="0.3">
      <c r="A7" s="59"/>
      <c r="B7" s="59"/>
      <c r="C7" s="59"/>
      <c r="D7" s="60"/>
      <c r="E7" s="9"/>
      <c r="F7" s="9" t="s">
        <v>11</v>
      </c>
      <c r="G7" s="9"/>
      <c r="H7" s="9"/>
      <c r="I7" s="9"/>
      <c r="K7" s="10"/>
      <c r="L7" s="11"/>
      <c r="M7" s="11"/>
      <c r="N7" s="11"/>
      <c r="O7" s="11"/>
      <c r="P7" s="11"/>
      <c r="Q7" s="11"/>
      <c r="R7" s="70"/>
      <c r="S7" s="71"/>
      <c r="V7" s="12"/>
      <c r="W7" s="13"/>
    </row>
    <row r="8" spans="1:27" s="7" customFormat="1" ht="21" customHeight="1" x14ac:dyDescent="0.3">
      <c r="A8" s="59"/>
      <c r="B8" s="59"/>
      <c r="C8" s="59"/>
      <c r="D8" s="60"/>
      <c r="E8" s="9" t="s">
        <v>12</v>
      </c>
      <c r="F8" s="9" t="s">
        <v>13</v>
      </c>
      <c r="G8" s="9"/>
      <c r="H8" s="9" t="s">
        <v>14</v>
      </c>
      <c r="I8" s="9"/>
      <c r="J8" s="11"/>
      <c r="K8" s="9"/>
      <c r="L8" s="11"/>
      <c r="M8" s="11"/>
      <c r="N8" s="11"/>
      <c r="O8" s="11"/>
      <c r="P8" s="11"/>
      <c r="Q8" s="11"/>
      <c r="R8" s="70"/>
      <c r="S8" s="71"/>
      <c r="V8" s="12"/>
      <c r="W8" s="14"/>
    </row>
    <row r="9" spans="1:27" s="7" customFormat="1" ht="21" customHeight="1" x14ac:dyDescent="0.3">
      <c r="A9" s="59"/>
      <c r="B9" s="59"/>
      <c r="C9" s="59"/>
      <c r="D9" s="60"/>
      <c r="E9" s="15" t="s">
        <v>15</v>
      </c>
      <c r="F9" s="9" t="s">
        <v>16</v>
      </c>
      <c r="G9" s="9"/>
      <c r="H9" s="12" t="s">
        <v>17</v>
      </c>
      <c r="I9" s="9"/>
      <c r="J9" s="11"/>
      <c r="K9" s="9"/>
      <c r="L9" s="11" t="s">
        <v>18</v>
      </c>
      <c r="M9" s="11"/>
      <c r="N9" s="11"/>
      <c r="O9" s="11"/>
      <c r="P9" s="11"/>
      <c r="Q9" s="11"/>
      <c r="R9" s="70"/>
      <c r="S9" s="71"/>
      <c r="V9" s="12"/>
      <c r="W9" s="14"/>
    </row>
    <row r="10" spans="1:27" s="7" customFormat="1" ht="21" customHeight="1" x14ac:dyDescent="0.3">
      <c r="A10" s="59"/>
      <c r="B10" s="59"/>
      <c r="C10" s="59"/>
      <c r="D10" s="60"/>
      <c r="E10" s="15" t="s">
        <v>19</v>
      </c>
      <c r="F10" s="16" t="s">
        <v>20</v>
      </c>
      <c r="G10" s="9" t="s">
        <v>21</v>
      </c>
      <c r="H10" s="16" t="s">
        <v>22</v>
      </c>
      <c r="I10" s="9" t="s">
        <v>23</v>
      </c>
      <c r="J10" s="11" t="s">
        <v>24</v>
      </c>
      <c r="K10" s="9" t="s">
        <v>25</v>
      </c>
      <c r="L10" s="17" t="s">
        <v>26</v>
      </c>
      <c r="M10" s="11" t="s">
        <v>27</v>
      </c>
      <c r="N10" s="11" t="s">
        <v>28</v>
      </c>
      <c r="O10" s="11" t="s">
        <v>29</v>
      </c>
      <c r="P10" s="11" t="s">
        <v>30</v>
      </c>
      <c r="Q10" s="11" t="s">
        <v>31</v>
      </c>
      <c r="R10" s="70"/>
      <c r="S10" s="71"/>
      <c r="V10" s="12"/>
      <c r="W10" s="18"/>
    </row>
    <row r="11" spans="1:27" s="7" customFormat="1" ht="21" customHeight="1" x14ac:dyDescent="0.3">
      <c r="A11" s="61"/>
      <c r="B11" s="61"/>
      <c r="C11" s="61"/>
      <c r="D11" s="62"/>
      <c r="E11" s="19" t="s">
        <v>19</v>
      </c>
      <c r="F11" s="19" t="s">
        <v>32</v>
      </c>
      <c r="G11" s="19" t="s">
        <v>33</v>
      </c>
      <c r="H11" s="19" t="s">
        <v>34</v>
      </c>
      <c r="I11" s="19" t="s">
        <v>35</v>
      </c>
      <c r="J11" s="20" t="s">
        <v>36</v>
      </c>
      <c r="K11" s="19" t="s">
        <v>37</v>
      </c>
      <c r="L11" s="20" t="s">
        <v>38</v>
      </c>
      <c r="M11" s="20" t="s">
        <v>39</v>
      </c>
      <c r="N11" s="20" t="s">
        <v>40</v>
      </c>
      <c r="O11" s="20" t="s">
        <v>41</v>
      </c>
      <c r="P11" s="20" t="s">
        <v>36</v>
      </c>
      <c r="Q11" s="19" t="s">
        <v>37</v>
      </c>
      <c r="R11" s="72"/>
      <c r="S11" s="73"/>
      <c r="V11" s="12"/>
      <c r="W11" s="14"/>
    </row>
    <row r="12" spans="1:27" s="7" customFormat="1" ht="3" customHeight="1" x14ac:dyDescent="0.3">
      <c r="A12" s="21"/>
      <c r="B12" s="21"/>
      <c r="C12" s="21"/>
      <c r="D12" s="22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S12" s="21"/>
      <c r="W12" s="14"/>
    </row>
    <row r="13" spans="1:27" s="26" customFormat="1" ht="21.75" customHeight="1" x14ac:dyDescent="0.3">
      <c r="A13" s="79" t="s">
        <v>42</v>
      </c>
      <c r="B13" s="79"/>
      <c r="C13" s="79"/>
      <c r="D13" s="80"/>
      <c r="E13" s="24">
        <f>SUM(E14,E17,E19,E22,E43,E46,E48,E50)</f>
        <v>501588.36999999994</v>
      </c>
      <c r="F13" s="24">
        <f t="shared" ref="F13:Q13" si="0">SUM(F14,F17,F19,F22,F43,F46,F48,F50)</f>
        <v>18144.659999999996</v>
      </c>
      <c r="G13" s="24">
        <f t="shared" si="0"/>
        <v>38777.700000000004</v>
      </c>
      <c r="H13" s="24">
        <f t="shared" si="0"/>
        <v>15337.789999999999</v>
      </c>
      <c r="I13" s="24">
        <f t="shared" si="0"/>
        <v>10131.559999999998</v>
      </c>
      <c r="J13" s="24">
        <f t="shared" si="0"/>
        <v>700977.67</v>
      </c>
      <c r="K13" s="24">
        <f t="shared" si="0"/>
        <v>21215.53</v>
      </c>
      <c r="L13" s="24">
        <f t="shared" si="0"/>
        <v>157537.74000000002</v>
      </c>
      <c r="M13" s="24">
        <f t="shared" si="0"/>
        <v>406625.73</v>
      </c>
      <c r="N13" s="24">
        <f t="shared" si="0"/>
        <v>259656.72</v>
      </c>
      <c r="O13" s="24">
        <f t="shared" si="0"/>
        <v>62018.93</v>
      </c>
      <c r="P13" s="24">
        <f t="shared" si="0"/>
        <v>74901.650000000009</v>
      </c>
      <c r="Q13" s="24">
        <f t="shared" si="0"/>
        <v>18555.66</v>
      </c>
      <c r="R13" s="81" t="s">
        <v>43</v>
      </c>
      <c r="S13" s="82"/>
      <c r="T13" s="25"/>
      <c r="V13" s="27"/>
      <c r="W13" s="14"/>
      <c r="X13" s="27"/>
      <c r="Y13" s="27"/>
      <c r="Z13" s="27"/>
      <c r="AA13" s="27"/>
    </row>
    <row r="14" spans="1:27" s="7" customFormat="1" ht="21" customHeight="1" x14ac:dyDescent="0.3">
      <c r="A14" s="26" t="s">
        <v>44</v>
      </c>
      <c r="C14" s="21"/>
      <c r="D14" s="22"/>
      <c r="E14" s="28">
        <f>SUM(E15:E16)</f>
        <v>179749.47</v>
      </c>
      <c r="F14" s="28">
        <f t="shared" ref="F14:Q14" si="1">SUM(F15:F16)</f>
        <v>12081.019999999999</v>
      </c>
      <c r="G14" s="28">
        <f t="shared" si="1"/>
        <v>18355.390000000003</v>
      </c>
      <c r="H14" s="28">
        <f t="shared" si="1"/>
        <v>4932.96</v>
      </c>
      <c r="I14" s="28">
        <f t="shared" si="1"/>
        <v>6139.45</v>
      </c>
      <c r="J14" s="28">
        <f t="shared" si="1"/>
        <v>249170.52000000002</v>
      </c>
      <c r="K14" s="28">
        <f t="shared" si="1"/>
        <v>13588.15</v>
      </c>
      <c r="L14" s="28">
        <f t="shared" si="1"/>
        <v>46412.639999999999</v>
      </c>
      <c r="M14" s="28">
        <f t="shared" si="1"/>
        <v>166132.40000000002</v>
      </c>
      <c r="N14" s="28">
        <f t="shared" si="1"/>
        <v>115782.15</v>
      </c>
      <c r="O14" s="28">
        <f t="shared" si="1"/>
        <v>24487.61</v>
      </c>
      <c r="P14" s="28">
        <f t="shared" si="1"/>
        <v>13957.7</v>
      </c>
      <c r="Q14" s="28">
        <f t="shared" si="1"/>
        <v>0</v>
      </c>
      <c r="R14" s="27" t="s">
        <v>45</v>
      </c>
      <c r="V14" s="29"/>
      <c r="W14" s="8"/>
      <c r="X14" s="29"/>
      <c r="Y14" s="29"/>
      <c r="Z14" s="29"/>
      <c r="AA14" s="29"/>
    </row>
    <row r="15" spans="1:27" s="7" customFormat="1" ht="21" customHeight="1" x14ac:dyDescent="0.3">
      <c r="A15" s="12"/>
      <c r="B15" s="53" t="s">
        <v>46</v>
      </c>
      <c r="C15" s="53"/>
      <c r="D15" s="54"/>
      <c r="E15" s="30">
        <v>132562.53</v>
      </c>
      <c r="F15" s="30">
        <v>9187.8799999999992</v>
      </c>
      <c r="G15" s="30">
        <v>18072.580000000002</v>
      </c>
      <c r="H15" s="30">
        <v>4873.83</v>
      </c>
      <c r="I15" s="30">
        <v>6104.32</v>
      </c>
      <c r="J15" s="30">
        <v>175064.44</v>
      </c>
      <c r="K15" s="30">
        <v>7880.65</v>
      </c>
      <c r="L15" s="30">
        <v>16954.47</v>
      </c>
      <c r="M15" s="30">
        <v>132586.35</v>
      </c>
      <c r="N15" s="30">
        <v>98276.93</v>
      </c>
      <c r="O15" s="30">
        <v>18465.189999999999</v>
      </c>
      <c r="P15" s="30">
        <v>10753</v>
      </c>
      <c r="Q15" s="31">
        <v>0</v>
      </c>
      <c r="R15" s="29"/>
      <c r="S15" s="32" t="s">
        <v>47</v>
      </c>
      <c r="W15" s="33"/>
    </row>
    <row r="16" spans="1:27" s="7" customFormat="1" ht="21" customHeight="1" x14ac:dyDescent="0.3">
      <c r="A16" s="12"/>
      <c r="B16" s="53" t="s">
        <v>48</v>
      </c>
      <c r="C16" s="53"/>
      <c r="D16" s="54"/>
      <c r="E16" s="30">
        <v>47186.94</v>
      </c>
      <c r="F16" s="30">
        <v>2893.14</v>
      </c>
      <c r="G16" s="34">
        <v>282.81</v>
      </c>
      <c r="H16" s="30">
        <v>59.13</v>
      </c>
      <c r="I16" s="30">
        <v>35.130000000000003</v>
      </c>
      <c r="J16" s="30">
        <v>74106.080000000002</v>
      </c>
      <c r="K16" s="30">
        <v>5707.5</v>
      </c>
      <c r="L16" s="30">
        <v>29458.17</v>
      </c>
      <c r="M16" s="30">
        <v>33546.050000000003</v>
      </c>
      <c r="N16" s="30">
        <v>17505.22</v>
      </c>
      <c r="O16" s="30">
        <v>6022.42</v>
      </c>
      <c r="P16" s="30">
        <v>3204.7</v>
      </c>
      <c r="Q16" s="31">
        <v>0</v>
      </c>
      <c r="R16" s="29"/>
      <c r="S16" s="32" t="s">
        <v>49</v>
      </c>
      <c r="W16" s="35"/>
    </row>
    <row r="17" spans="1:23" s="7" customFormat="1" ht="21" customHeight="1" x14ac:dyDescent="0.3">
      <c r="A17" s="36" t="s">
        <v>50</v>
      </c>
      <c r="B17" s="36"/>
      <c r="C17" s="21"/>
      <c r="D17" s="22"/>
      <c r="E17" s="28">
        <f>SUM(E18)</f>
        <v>25634.37</v>
      </c>
      <c r="F17" s="28">
        <f t="shared" ref="F17:Q17" si="2">SUM(F18)</f>
        <v>767.06</v>
      </c>
      <c r="G17" s="28">
        <f t="shared" si="2"/>
        <v>2979.72</v>
      </c>
      <c r="H17" s="28">
        <f t="shared" si="2"/>
        <v>1709.79</v>
      </c>
      <c r="I17" s="28">
        <f t="shared" si="2"/>
        <v>1067.52</v>
      </c>
      <c r="J17" s="28">
        <f t="shared" si="2"/>
        <v>38540.959999999999</v>
      </c>
      <c r="K17" s="28">
        <f t="shared" si="2"/>
        <v>2581.38</v>
      </c>
      <c r="L17" s="28">
        <f t="shared" si="2"/>
        <v>7180.22</v>
      </c>
      <c r="M17" s="28">
        <f t="shared" si="2"/>
        <v>22326.21</v>
      </c>
      <c r="N17" s="28">
        <f t="shared" si="2"/>
        <v>23254.240000000002</v>
      </c>
      <c r="O17" s="28">
        <f t="shared" si="2"/>
        <v>6555.05</v>
      </c>
      <c r="P17" s="28">
        <f t="shared" si="2"/>
        <v>5083.28</v>
      </c>
      <c r="Q17" s="28">
        <f t="shared" si="2"/>
        <v>25</v>
      </c>
      <c r="R17" s="37" t="s">
        <v>51</v>
      </c>
      <c r="W17" s="35"/>
    </row>
    <row r="18" spans="1:23" s="7" customFormat="1" ht="21" customHeight="1" x14ac:dyDescent="0.3">
      <c r="A18" s="12"/>
      <c r="B18" s="77" t="s">
        <v>52</v>
      </c>
      <c r="C18" s="77"/>
      <c r="D18" s="78"/>
      <c r="E18" s="30">
        <v>25634.37</v>
      </c>
      <c r="F18" s="30">
        <v>767.06</v>
      </c>
      <c r="G18" s="30">
        <v>2979.72</v>
      </c>
      <c r="H18" s="30">
        <v>1709.79</v>
      </c>
      <c r="I18" s="30">
        <v>1067.52</v>
      </c>
      <c r="J18" s="30">
        <v>38540.959999999999</v>
      </c>
      <c r="K18" s="34">
        <v>2581.38</v>
      </c>
      <c r="L18" s="30">
        <v>7180.22</v>
      </c>
      <c r="M18" s="30">
        <v>22326.21</v>
      </c>
      <c r="N18" s="30">
        <v>23254.240000000002</v>
      </c>
      <c r="O18" s="30">
        <v>6555.05</v>
      </c>
      <c r="P18" s="30">
        <v>5083.28</v>
      </c>
      <c r="Q18" s="34">
        <v>25</v>
      </c>
      <c r="R18" s="29"/>
      <c r="S18" s="32" t="s">
        <v>53</v>
      </c>
      <c r="W18" s="35"/>
    </row>
    <row r="19" spans="1:23" s="7" customFormat="1" ht="21" customHeight="1" x14ac:dyDescent="0.3">
      <c r="A19" s="36" t="s">
        <v>54</v>
      </c>
      <c r="B19" s="36"/>
      <c r="C19" s="21"/>
      <c r="D19" s="22"/>
      <c r="E19" s="28">
        <f>SUM(E20:E21)</f>
        <v>42501.2</v>
      </c>
      <c r="F19" s="28">
        <f t="shared" ref="F19:Q19" si="3">SUM(F20:F21)</f>
        <v>1025.49</v>
      </c>
      <c r="G19" s="28">
        <f t="shared" si="3"/>
        <v>1207.3899999999999</v>
      </c>
      <c r="H19" s="28">
        <f t="shared" si="3"/>
        <v>775.53</v>
      </c>
      <c r="I19" s="28">
        <f t="shared" si="3"/>
        <v>34.15</v>
      </c>
      <c r="J19" s="28">
        <f t="shared" si="3"/>
        <v>40123.979999999996</v>
      </c>
      <c r="K19" s="28">
        <f t="shared" si="3"/>
        <v>1875</v>
      </c>
      <c r="L19" s="28">
        <f t="shared" si="3"/>
        <v>9393.65</v>
      </c>
      <c r="M19" s="28">
        <f t="shared" si="3"/>
        <v>25707.41</v>
      </c>
      <c r="N19" s="28">
        <f t="shared" si="3"/>
        <v>19176.95</v>
      </c>
      <c r="O19" s="28">
        <f t="shared" si="3"/>
        <v>1542.42</v>
      </c>
      <c r="P19" s="28">
        <f t="shared" si="3"/>
        <v>5572.87</v>
      </c>
      <c r="Q19" s="28">
        <f t="shared" si="3"/>
        <v>0</v>
      </c>
      <c r="R19" s="37" t="s">
        <v>55</v>
      </c>
      <c r="W19" s="35"/>
    </row>
    <row r="20" spans="1:23" s="7" customFormat="1" ht="21" customHeight="1" x14ac:dyDescent="0.3">
      <c r="A20" s="12"/>
      <c r="B20" s="53" t="s">
        <v>56</v>
      </c>
      <c r="C20" s="53"/>
      <c r="D20" s="54"/>
      <c r="E20" s="30">
        <v>15518.2</v>
      </c>
      <c r="F20" s="30">
        <v>151.47999999999999</v>
      </c>
      <c r="G20" s="30">
        <v>642.15</v>
      </c>
      <c r="H20" s="30">
        <v>775.53</v>
      </c>
      <c r="I20" s="30">
        <v>3.84</v>
      </c>
      <c r="J20" s="30">
        <v>10715.36</v>
      </c>
      <c r="K20" s="31">
        <v>0</v>
      </c>
      <c r="L20" s="30">
        <v>2184.7800000000002</v>
      </c>
      <c r="M20" s="30">
        <v>7963.25</v>
      </c>
      <c r="N20" s="30">
        <v>5917.29</v>
      </c>
      <c r="O20" s="30">
        <v>911.86</v>
      </c>
      <c r="P20" s="30">
        <v>1202.8</v>
      </c>
      <c r="Q20" s="31">
        <v>0</v>
      </c>
      <c r="R20" s="29"/>
      <c r="S20" s="38" t="s">
        <v>57</v>
      </c>
      <c r="W20" s="35"/>
    </row>
    <row r="21" spans="1:23" s="7" customFormat="1" ht="21" customHeight="1" x14ac:dyDescent="0.3">
      <c r="A21" s="12"/>
      <c r="B21" s="53" t="s">
        <v>58</v>
      </c>
      <c r="C21" s="53"/>
      <c r="D21" s="54"/>
      <c r="E21" s="30">
        <v>26983</v>
      </c>
      <c r="F21" s="30">
        <v>874.01</v>
      </c>
      <c r="G21" s="30">
        <v>565.24</v>
      </c>
      <c r="H21" s="31">
        <v>0</v>
      </c>
      <c r="I21" s="30">
        <v>30.31</v>
      </c>
      <c r="J21" s="30">
        <v>29408.62</v>
      </c>
      <c r="K21" s="34">
        <v>1875</v>
      </c>
      <c r="L21" s="30">
        <v>7208.87</v>
      </c>
      <c r="M21" s="30">
        <v>17744.16</v>
      </c>
      <c r="N21" s="30">
        <v>13259.66</v>
      </c>
      <c r="O21" s="30">
        <v>630.55999999999995</v>
      </c>
      <c r="P21" s="30">
        <v>4370.07</v>
      </c>
      <c r="Q21" s="31">
        <v>0</v>
      </c>
      <c r="R21" s="29"/>
      <c r="S21" s="38" t="s">
        <v>59</v>
      </c>
    </row>
    <row r="22" spans="1:23" s="7" customFormat="1" ht="21" customHeight="1" x14ac:dyDescent="0.3">
      <c r="A22" s="36" t="s">
        <v>60</v>
      </c>
      <c r="B22" s="36"/>
      <c r="C22" s="21"/>
      <c r="D22" s="22"/>
      <c r="E22" s="28">
        <f>SUM(E23:E27)</f>
        <v>134860.67000000001</v>
      </c>
      <c r="F22" s="28">
        <f t="shared" ref="F22:Q22" si="4">SUM(F23:F27)</f>
        <v>1911.02</v>
      </c>
      <c r="G22" s="28">
        <f t="shared" si="4"/>
        <v>10224.970000000001</v>
      </c>
      <c r="H22" s="28">
        <f t="shared" si="4"/>
        <v>1450.43</v>
      </c>
      <c r="I22" s="28">
        <f t="shared" si="4"/>
        <v>2148.34</v>
      </c>
      <c r="J22" s="28">
        <f t="shared" si="4"/>
        <v>218354.83</v>
      </c>
      <c r="K22" s="28">
        <f t="shared" si="4"/>
        <v>345.2</v>
      </c>
      <c r="L22" s="28">
        <f t="shared" si="4"/>
        <v>50616.56</v>
      </c>
      <c r="M22" s="28">
        <f t="shared" si="4"/>
        <v>97783.44</v>
      </c>
      <c r="N22" s="28">
        <f t="shared" si="4"/>
        <v>55682.390000000007</v>
      </c>
      <c r="O22" s="28">
        <f t="shared" si="4"/>
        <v>12239.4</v>
      </c>
      <c r="P22" s="28">
        <f t="shared" si="4"/>
        <v>33358.340000000004</v>
      </c>
      <c r="Q22" s="28">
        <f t="shared" si="4"/>
        <v>2779.11</v>
      </c>
      <c r="R22" s="37" t="s">
        <v>61</v>
      </c>
    </row>
    <row r="23" spans="1:23" s="7" customFormat="1" ht="21" customHeight="1" x14ac:dyDescent="0.3">
      <c r="A23" s="39"/>
      <c r="B23" s="53" t="s">
        <v>62</v>
      </c>
      <c r="C23" s="53"/>
      <c r="D23" s="54"/>
      <c r="E23" s="30">
        <v>20032.830000000002</v>
      </c>
      <c r="F23" s="30">
        <v>262.58999999999997</v>
      </c>
      <c r="G23" s="30">
        <v>3275.99</v>
      </c>
      <c r="H23" s="34">
        <v>1190.25</v>
      </c>
      <c r="I23" s="30">
        <v>1195.54</v>
      </c>
      <c r="J23" s="30">
        <v>52478.99</v>
      </c>
      <c r="K23" s="30">
        <v>345.2</v>
      </c>
      <c r="L23" s="30">
        <v>5731.01</v>
      </c>
      <c r="M23" s="30">
        <v>33989.21</v>
      </c>
      <c r="N23" s="30">
        <v>9025.4599999999991</v>
      </c>
      <c r="O23" s="30">
        <v>705.04</v>
      </c>
      <c r="P23" s="30">
        <v>3631.13</v>
      </c>
      <c r="Q23" s="31">
        <v>0</v>
      </c>
      <c r="R23" s="29"/>
      <c r="S23" s="38" t="s">
        <v>63</v>
      </c>
    </row>
    <row r="24" spans="1:23" s="7" customFormat="1" ht="21" customHeight="1" x14ac:dyDescent="0.3">
      <c r="A24" s="39"/>
      <c r="B24" s="53" t="s">
        <v>64</v>
      </c>
      <c r="C24" s="53"/>
      <c r="D24" s="54"/>
      <c r="E24" s="30">
        <v>18598.689999999999</v>
      </c>
      <c r="F24" s="30">
        <v>302.26</v>
      </c>
      <c r="G24" s="30">
        <v>894.43</v>
      </c>
      <c r="H24" s="31">
        <v>0</v>
      </c>
      <c r="I24" s="30">
        <v>143.19</v>
      </c>
      <c r="J24" s="30">
        <v>23273.759999999998</v>
      </c>
      <c r="K24" s="31">
        <v>0</v>
      </c>
      <c r="L24" s="30">
        <v>5426.54</v>
      </c>
      <c r="M24" s="30">
        <v>17057.8</v>
      </c>
      <c r="N24" s="30">
        <v>8560.9699999999993</v>
      </c>
      <c r="O24" s="30">
        <v>3559.86</v>
      </c>
      <c r="P24" s="30">
        <v>2095</v>
      </c>
      <c r="Q24" s="31">
        <v>0</v>
      </c>
      <c r="R24" s="29"/>
      <c r="S24" s="38" t="s">
        <v>65</v>
      </c>
    </row>
    <row r="25" spans="1:23" s="7" customFormat="1" ht="21" customHeight="1" x14ac:dyDescent="0.3">
      <c r="A25" s="39"/>
      <c r="B25" s="53" t="s">
        <v>66</v>
      </c>
      <c r="C25" s="53"/>
      <c r="D25" s="54"/>
      <c r="E25" s="30">
        <v>39732.89</v>
      </c>
      <c r="F25" s="30">
        <v>409.33</v>
      </c>
      <c r="G25" s="30">
        <v>297.99</v>
      </c>
      <c r="H25" s="31">
        <v>0</v>
      </c>
      <c r="I25" s="30">
        <v>34.909999999999997</v>
      </c>
      <c r="J25" s="30">
        <v>48177.15</v>
      </c>
      <c r="K25" s="31">
        <v>0</v>
      </c>
      <c r="L25" s="30">
        <v>24251.98</v>
      </c>
      <c r="M25" s="30">
        <v>20049.439999999999</v>
      </c>
      <c r="N25" s="30">
        <v>15165.08</v>
      </c>
      <c r="O25" s="30">
        <v>2157.66</v>
      </c>
      <c r="P25" s="30">
        <v>5522</v>
      </c>
      <c r="Q25" s="31">
        <v>0</v>
      </c>
      <c r="R25" s="29"/>
      <c r="S25" s="38" t="s">
        <v>67</v>
      </c>
    </row>
    <row r="26" spans="1:23" s="7" customFormat="1" ht="21" customHeight="1" x14ac:dyDescent="0.3">
      <c r="A26" s="12"/>
      <c r="B26" s="77" t="s">
        <v>68</v>
      </c>
      <c r="C26" s="77"/>
      <c r="D26" s="78"/>
      <c r="E26" s="30">
        <v>29507.25</v>
      </c>
      <c r="F26" s="30">
        <v>473.24</v>
      </c>
      <c r="G26" s="30">
        <v>182.55</v>
      </c>
      <c r="H26" s="34">
        <v>260.18</v>
      </c>
      <c r="I26" s="30">
        <v>35.79</v>
      </c>
      <c r="J26" s="30">
        <v>64329.43</v>
      </c>
      <c r="K26" s="31">
        <v>0</v>
      </c>
      <c r="L26" s="30">
        <v>13510.38</v>
      </c>
      <c r="M26" s="30">
        <v>13720.39</v>
      </c>
      <c r="N26" s="30">
        <v>16153.2</v>
      </c>
      <c r="O26" s="30">
        <v>5816.84</v>
      </c>
      <c r="P26" s="30">
        <v>5453.6</v>
      </c>
      <c r="Q26" s="31">
        <v>0</v>
      </c>
      <c r="S26" s="40" t="s">
        <v>69</v>
      </c>
    </row>
    <row r="27" spans="1:23" s="7" customFormat="1" ht="21" customHeight="1" x14ac:dyDescent="0.3">
      <c r="A27" s="12"/>
      <c r="B27" s="77" t="s">
        <v>70</v>
      </c>
      <c r="C27" s="77"/>
      <c r="D27" s="78"/>
      <c r="E27" s="30">
        <v>26989.01</v>
      </c>
      <c r="F27" s="30">
        <v>463.6</v>
      </c>
      <c r="G27" s="30">
        <v>5574.01</v>
      </c>
      <c r="H27" s="31">
        <v>0</v>
      </c>
      <c r="I27" s="30">
        <v>738.91</v>
      </c>
      <c r="J27" s="30">
        <v>30095.5</v>
      </c>
      <c r="K27" s="31">
        <v>0</v>
      </c>
      <c r="L27" s="30">
        <v>1696.65</v>
      </c>
      <c r="M27" s="30">
        <v>12966.6</v>
      </c>
      <c r="N27" s="30">
        <v>6777.68</v>
      </c>
      <c r="O27" s="31">
        <v>0</v>
      </c>
      <c r="P27" s="30">
        <v>16656.61</v>
      </c>
      <c r="Q27" s="30">
        <v>2779.11</v>
      </c>
      <c r="S27" s="40" t="s">
        <v>71</v>
      </c>
    </row>
    <row r="31" spans="1:23" s="1" customFormat="1" x14ac:dyDescent="0.3">
      <c r="B31" s="2" t="s">
        <v>0</v>
      </c>
      <c r="C31" s="83">
        <v>2</v>
      </c>
      <c r="D31" s="2" t="s">
        <v>72</v>
      </c>
    </row>
    <row r="32" spans="1:23" s="4" customFormat="1" x14ac:dyDescent="0.3">
      <c r="B32" s="1" t="s">
        <v>2</v>
      </c>
      <c r="C32" s="83">
        <v>2</v>
      </c>
      <c r="D32" s="2" t="s">
        <v>73</v>
      </c>
    </row>
    <row r="33" spans="1:28" s="4" customFormat="1" x14ac:dyDescent="0.3">
      <c r="B33" s="1"/>
      <c r="C33" s="3"/>
      <c r="D33" s="2"/>
      <c r="S33" s="5" t="s">
        <v>4</v>
      </c>
    </row>
    <row r="34" spans="1:28" ht="6" customHeight="1" x14ac:dyDescent="0.3"/>
    <row r="35" spans="1:28" s="7" customFormat="1" ht="21" customHeight="1" x14ac:dyDescent="0.25">
      <c r="A35" s="57" t="s">
        <v>5</v>
      </c>
      <c r="B35" s="57"/>
      <c r="C35" s="57"/>
      <c r="D35" s="58"/>
      <c r="E35" s="63" t="s">
        <v>6</v>
      </c>
      <c r="F35" s="64"/>
      <c r="G35" s="64"/>
      <c r="H35" s="64"/>
      <c r="I35" s="64"/>
      <c r="J35" s="64"/>
      <c r="K35" s="65"/>
      <c r="L35" s="66" t="s">
        <v>7</v>
      </c>
      <c r="M35" s="67"/>
      <c r="N35" s="67"/>
      <c r="O35" s="67"/>
      <c r="P35" s="67"/>
      <c r="Q35" s="67"/>
      <c r="R35" s="68" t="s">
        <v>8</v>
      </c>
      <c r="S35" s="69"/>
    </row>
    <row r="36" spans="1:28" s="7" customFormat="1" ht="21" customHeight="1" x14ac:dyDescent="0.25">
      <c r="A36" s="59"/>
      <c r="B36" s="59"/>
      <c r="C36" s="59"/>
      <c r="D36" s="60"/>
      <c r="E36" s="74" t="s">
        <v>9</v>
      </c>
      <c r="F36" s="61"/>
      <c r="G36" s="61"/>
      <c r="H36" s="61"/>
      <c r="I36" s="61"/>
      <c r="J36" s="61"/>
      <c r="K36" s="62"/>
      <c r="L36" s="75" t="s">
        <v>10</v>
      </c>
      <c r="M36" s="76"/>
      <c r="N36" s="76"/>
      <c r="O36" s="76"/>
      <c r="P36" s="76"/>
      <c r="Q36" s="76"/>
      <c r="R36" s="70"/>
      <c r="S36" s="71"/>
    </row>
    <row r="37" spans="1:28" s="7" customFormat="1" ht="21" customHeight="1" x14ac:dyDescent="0.25">
      <c r="A37" s="59"/>
      <c r="B37" s="59"/>
      <c r="C37" s="59"/>
      <c r="D37" s="60"/>
      <c r="E37" s="9"/>
      <c r="F37" s="9" t="s">
        <v>11</v>
      </c>
      <c r="G37" s="9"/>
      <c r="H37" s="9"/>
      <c r="I37" s="9"/>
      <c r="K37" s="10"/>
      <c r="L37" s="11"/>
      <c r="M37" s="11"/>
      <c r="N37" s="11"/>
      <c r="O37" s="11"/>
      <c r="P37" s="11"/>
      <c r="Q37" s="11"/>
      <c r="R37" s="70"/>
      <c r="S37" s="71"/>
      <c r="V37" s="12"/>
      <c r="W37" s="12"/>
    </row>
    <row r="38" spans="1:28" s="7" customFormat="1" ht="21" customHeight="1" x14ac:dyDescent="0.25">
      <c r="A38" s="59"/>
      <c r="B38" s="59"/>
      <c r="C38" s="59"/>
      <c r="D38" s="60"/>
      <c r="E38" s="9" t="s">
        <v>12</v>
      </c>
      <c r="F38" s="9" t="s">
        <v>13</v>
      </c>
      <c r="G38" s="9"/>
      <c r="H38" s="9" t="s">
        <v>14</v>
      </c>
      <c r="I38" s="9"/>
      <c r="J38" s="11"/>
      <c r="K38" s="9"/>
      <c r="L38" s="11"/>
      <c r="M38" s="11"/>
      <c r="N38" s="11"/>
      <c r="O38" s="11"/>
      <c r="P38" s="11"/>
      <c r="Q38" s="11"/>
      <c r="R38" s="70"/>
      <c r="S38" s="71"/>
      <c r="V38" s="12"/>
      <c r="W38" s="12"/>
    </row>
    <row r="39" spans="1:28" s="7" customFormat="1" ht="21" customHeight="1" x14ac:dyDescent="0.25">
      <c r="A39" s="59"/>
      <c r="B39" s="59"/>
      <c r="C39" s="59"/>
      <c r="D39" s="60"/>
      <c r="E39" s="15" t="s">
        <v>15</v>
      </c>
      <c r="F39" s="9" t="s">
        <v>16</v>
      </c>
      <c r="G39" s="9"/>
      <c r="H39" s="12" t="s">
        <v>17</v>
      </c>
      <c r="I39" s="9"/>
      <c r="J39" s="11"/>
      <c r="K39" s="9"/>
      <c r="L39" s="11" t="s">
        <v>18</v>
      </c>
      <c r="M39" s="11"/>
      <c r="N39" s="11"/>
      <c r="O39" s="11"/>
      <c r="P39" s="11"/>
      <c r="Q39" s="11"/>
      <c r="R39" s="70"/>
      <c r="S39" s="71"/>
      <c r="V39" s="12"/>
      <c r="W39" s="12"/>
    </row>
    <row r="40" spans="1:28" s="7" customFormat="1" ht="21" customHeight="1" x14ac:dyDescent="0.25">
      <c r="A40" s="59"/>
      <c r="B40" s="59"/>
      <c r="C40" s="59"/>
      <c r="D40" s="60"/>
      <c r="E40" s="15" t="s">
        <v>19</v>
      </c>
      <c r="F40" s="16" t="s">
        <v>20</v>
      </c>
      <c r="G40" s="9" t="s">
        <v>21</v>
      </c>
      <c r="H40" s="16" t="s">
        <v>22</v>
      </c>
      <c r="I40" s="9" t="s">
        <v>23</v>
      </c>
      <c r="J40" s="11" t="s">
        <v>24</v>
      </c>
      <c r="K40" s="9" t="s">
        <v>25</v>
      </c>
      <c r="L40" s="17" t="s">
        <v>26</v>
      </c>
      <c r="M40" s="11" t="s">
        <v>27</v>
      </c>
      <c r="N40" s="11" t="s">
        <v>28</v>
      </c>
      <c r="O40" s="11" t="s">
        <v>29</v>
      </c>
      <c r="P40" s="11" t="s">
        <v>30</v>
      </c>
      <c r="Q40" s="11" t="s">
        <v>31</v>
      </c>
      <c r="R40" s="70"/>
      <c r="S40" s="71"/>
      <c r="V40" s="12"/>
      <c r="W40" s="12"/>
    </row>
    <row r="41" spans="1:28" s="7" customFormat="1" ht="21" customHeight="1" x14ac:dyDescent="0.25">
      <c r="A41" s="61"/>
      <c r="B41" s="61"/>
      <c r="C41" s="61"/>
      <c r="D41" s="62"/>
      <c r="E41" s="19" t="s">
        <v>19</v>
      </c>
      <c r="F41" s="19" t="s">
        <v>32</v>
      </c>
      <c r="G41" s="19" t="s">
        <v>33</v>
      </c>
      <c r="H41" s="19" t="s">
        <v>34</v>
      </c>
      <c r="I41" s="19" t="s">
        <v>35</v>
      </c>
      <c r="J41" s="20" t="s">
        <v>36</v>
      </c>
      <c r="K41" s="19" t="s">
        <v>37</v>
      </c>
      <c r="L41" s="20" t="s">
        <v>38</v>
      </c>
      <c r="M41" s="20" t="s">
        <v>39</v>
      </c>
      <c r="N41" s="20" t="s">
        <v>40</v>
      </c>
      <c r="O41" s="20" t="s">
        <v>41</v>
      </c>
      <c r="P41" s="20" t="s">
        <v>36</v>
      </c>
      <c r="Q41" s="19" t="s">
        <v>37</v>
      </c>
      <c r="R41" s="72"/>
      <c r="S41" s="73"/>
      <c r="V41" s="12"/>
      <c r="W41" s="12"/>
    </row>
    <row r="42" spans="1:28" s="7" customFormat="1" ht="3" customHeight="1" x14ac:dyDescent="0.25">
      <c r="A42" s="21"/>
      <c r="B42" s="21"/>
      <c r="C42" s="21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S42" s="21"/>
    </row>
    <row r="43" spans="1:28" s="7" customFormat="1" ht="21" customHeight="1" x14ac:dyDescent="0.3">
      <c r="A43" s="36" t="s">
        <v>74</v>
      </c>
      <c r="B43" s="36"/>
      <c r="C43" s="21"/>
      <c r="D43" s="22"/>
      <c r="E43" s="24">
        <f>SUM(E44:E45)</f>
        <v>46828.850000000006</v>
      </c>
      <c r="F43" s="24">
        <f t="shared" ref="F43:Q43" si="5">SUM(F44:F45)</f>
        <v>1021.1399999999999</v>
      </c>
      <c r="G43" s="24">
        <f t="shared" si="5"/>
        <v>3247.94</v>
      </c>
      <c r="H43" s="24">
        <f t="shared" si="5"/>
        <v>3674.09</v>
      </c>
      <c r="I43" s="24">
        <f t="shared" si="5"/>
        <v>78.209999999999994</v>
      </c>
      <c r="J43" s="24">
        <f t="shared" si="5"/>
        <v>57840.2</v>
      </c>
      <c r="K43" s="24">
        <f t="shared" si="5"/>
        <v>639.6</v>
      </c>
      <c r="L43" s="24">
        <f t="shared" si="5"/>
        <v>16932.349999999999</v>
      </c>
      <c r="M43" s="24">
        <f t="shared" si="5"/>
        <v>30826.75</v>
      </c>
      <c r="N43" s="24">
        <f t="shared" si="5"/>
        <v>17984.29</v>
      </c>
      <c r="O43" s="24">
        <f t="shared" si="5"/>
        <v>12802.419999999998</v>
      </c>
      <c r="P43" s="24">
        <f t="shared" si="5"/>
        <v>1053.98</v>
      </c>
      <c r="Q43" s="24">
        <f t="shared" si="5"/>
        <v>15751.55</v>
      </c>
      <c r="R43" s="41" t="s">
        <v>75</v>
      </c>
      <c r="S43" s="42"/>
      <c r="W43" s="29"/>
      <c r="X43" s="29"/>
      <c r="Y43" s="29"/>
      <c r="Z43" s="29"/>
      <c r="AA43" s="29"/>
      <c r="AB43" s="29"/>
    </row>
    <row r="44" spans="1:28" s="7" customFormat="1" ht="21" customHeight="1" x14ac:dyDescent="0.3">
      <c r="A44" s="12"/>
      <c r="B44" s="53" t="s">
        <v>76</v>
      </c>
      <c r="C44" s="53"/>
      <c r="D44" s="54"/>
      <c r="E44" s="30">
        <v>26541.06</v>
      </c>
      <c r="F44" s="30">
        <v>493.83</v>
      </c>
      <c r="G44" s="30">
        <v>2765.73</v>
      </c>
      <c r="H44" s="30">
        <v>1522.45</v>
      </c>
      <c r="I44" s="30">
        <v>66.05</v>
      </c>
      <c r="J44" s="30">
        <v>39540.58</v>
      </c>
      <c r="K44" s="34">
        <v>639.6</v>
      </c>
      <c r="L44" s="34">
        <v>10182.81</v>
      </c>
      <c r="M44" s="30">
        <v>18488.759999999998</v>
      </c>
      <c r="N44" s="34">
        <v>13556.52</v>
      </c>
      <c r="O44" s="34">
        <v>11904.13</v>
      </c>
      <c r="P44" s="43">
        <v>0</v>
      </c>
      <c r="Q44" s="34">
        <v>15751.55</v>
      </c>
      <c r="S44" s="38" t="s">
        <v>77</v>
      </c>
    </row>
    <row r="45" spans="1:28" s="7" customFormat="1" ht="21" customHeight="1" x14ac:dyDescent="0.3">
      <c r="A45" s="12"/>
      <c r="B45" s="53" t="s">
        <v>78</v>
      </c>
      <c r="C45" s="53"/>
      <c r="D45" s="54"/>
      <c r="E45" s="30">
        <v>20287.79</v>
      </c>
      <c r="F45" s="30">
        <v>527.30999999999995</v>
      </c>
      <c r="G45" s="30">
        <v>482.21</v>
      </c>
      <c r="H45" s="30">
        <v>2151.64</v>
      </c>
      <c r="I45" s="30">
        <v>12.16</v>
      </c>
      <c r="J45" s="30">
        <v>18299.62</v>
      </c>
      <c r="K45" s="31">
        <v>0</v>
      </c>
      <c r="L45" s="30">
        <v>6749.54</v>
      </c>
      <c r="M45" s="30">
        <v>12337.99</v>
      </c>
      <c r="N45" s="30">
        <v>4427.7700000000004</v>
      </c>
      <c r="O45" s="30">
        <v>898.29</v>
      </c>
      <c r="P45" s="30">
        <v>1053.98</v>
      </c>
      <c r="Q45" s="31">
        <v>0</v>
      </c>
      <c r="S45" s="38" t="s">
        <v>79</v>
      </c>
    </row>
    <row r="46" spans="1:28" s="7" customFormat="1" ht="21" customHeight="1" x14ac:dyDescent="0.3">
      <c r="A46" s="36" t="s">
        <v>80</v>
      </c>
      <c r="B46" s="36"/>
      <c r="C46" s="21"/>
      <c r="D46" s="22"/>
      <c r="E46" s="24">
        <f>SUM(E47)</f>
        <v>27026.959999999999</v>
      </c>
      <c r="F46" s="24">
        <f t="shared" ref="F46:Q46" si="6">SUM(F47)</f>
        <v>321.82</v>
      </c>
      <c r="G46" s="24">
        <f t="shared" si="6"/>
        <v>499.29</v>
      </c>
      <c r="H46" s="24">
        <f t="shared" si="6"/>
        <v>635.85</v>
      </c>
      <c r="I46" s="24">
        <f t="shared" si="6"/>
        <v>236.72</v>
      </c>
      <c r="J46" s="24">
        <f t="shared" si="6"/>
        <v>30179.64</v>
      </c>
      <c r="K46" s="24">
        <f t="shared" si="6"/>
        <v>0</v>
      </c>
      <c r="L46" s="24">
        <f t="shared" si="6"/>
        <v>8361.27</v>
      </c>
      <c r="M46" s="24">
        <f t="shared" si="6"/>
        <v>23197.17</v>
      </c>
      <c r="N46" s="24">
        <f t="shared" si="6"/>
        <v>13537.02</v>
      </c>
      <c r="O46" s="24">
        <f t="shared" si="6"/>
        <v>1537.21</v>
      </c>
      <c r="P46" s="24">
        <f t="shared" si="6"/>
        <v>4826.6400000000003</v>
      </c>
      <c r="Q46" s="24">
        <f t="shared" si="6"/>
        <v>0</v>
      </c>
      <c r="R46" s="41" t="s">
        <v>81</v>
      </c>
      <c r="S46" s="42"/>
    </row>
    <row r="47" spans="1:28" s="7" customFormat="1" ht="21" customHeight="1" x14ac:dyDescent="0.3">
      <c r="B47" s="53" t="s">
        <v>82</v>
      </c>
      <c r="C47" s="53"/>
      <c r="D47" s="54"/>
      <c r="E47" s="30">
        <v>27026.959999999999</v>
      </c>
      <c r="F47" s="30">
        <v>321.82</v>
      </c>
      <c r="G47" s="30">
        <v>499.29</v>
      </c>
      <c r="H47" s="34">
        <v>635.85</v>
      </c>
      <c r="I47" s="30">
        <v>236.72</v>
      </c>
      <c r="J47" s="30">
        <v>30179.64</v>
      </c>
      <c r="K47" s="31">
        <v>0</v>
      </c>
      <c r="L47" s="30">
        <v>8361.27</v>
      </c>
      <c r="M47" s="30">
        <v>23197.17</v>
      </c>
      <c r="N47" s="30">
        <v>13537.02</v>
      </c>
      <c r="O47" s="30">
        <v>1537.21</v>
      </c>
      <c r="P47" s="30">
        <v>4826.6400000000003</v>
      </c>
      <c r="Q47" s="43">
        <v>0</v>
      </c>
      <c r="S47" s="44" t="s">
        <v>83</v>
      </c>
    </row>
    <row r="48" spans="1:28" s="7" customFormat="1" ht="21" customHeight="1" x14ac:dyDescent="0.3">
      <c r="A48" s="36" t="s">
        <v>84</v>
      </c>
      <c r="B48" s="36"/>
      <c r="C48" s="21"/>
      <c r="D48" s="22"/>
      <c r="E48" s="24">
        <f>SUM(E49)</f>
        <v>21729.55</v>
      </c>
      <c r="F48" s="24">
        <f t="shared" ref="F48:Q48" si="7">SUM(F49)</f>
        <v>706.94</v>
      </c>
      <c r="G48" s="24">
        <f t="shared" si="7"/>
        <v>353.25</v>
      </c>
      <c r="H48" s="24">
        <f t="shared" si="7"/>
        <v>0</v>
      </c>
      <c r="I48" s="24">
        <f t="shared" si="7"/>
        <v>49.18</v>
      </c>
      <c r="J48" s="24">
        <f t="shared" si="7"/>
        <v>38936.800000000003</v>
      </c>
      <c r="K48" s="24">
        <f t="shared" si="7"/>
        <v>2186.1999999999998</v>
      </c>
      <c r="L48" s="24">
        <f t="shared" si="7"/>
        <v>6151.23</v>
      </c>
      <c r="M48" s="24">
        <f t="shared" si="7"/>
        <v>23854.3</v>
      </c>
      <c r="N48" s="24">
        <f t="shared" si="7"/>
        <v>1686.41</v>
      </c>
      <c r="O48" s="24">
        <f t="shared" si="7"/>
        <v>1706.76</v>
      </c>
      <c r="P48" s="24">
        <f t="shared" si="7"/>
        <v>6823.84</v>
      </c>
      <c r="Q48" s="24">
        <f t="shared" si="7"/>
        <v>0</v>
      </c>
      <c r="R48" s="41" t="s">
        <v>85</v>
      </c>
      <c r="S48" s="42"/>
    </row>
    <row r="49" spans="1:19" s="7" customFormat="1" ht="21" customHeight="1" x14ac:dyDescent="0.3">
      <c r="A49" s="12"/>
      <c r="B49" s="53" t="s">
        <v>86</v>
      </c>
      <c r="C49" s="53"/>
      <c r="D49" s="54"/>
      <c r="E49" s="30">
        <v>21729.55</v>
      </c>
      <c r="F49" s="30">
        <v>706.94</v>
      </c>
      <c r="G49" s="30">
        <v>353.25</v>
      </c>
      <c r="H49" s="43">
        <v>0</v>
      </c>
      <c r="I49" s="30">
        <v>49.18</v>
      </c>
      <c r="J49" s="30">
        <v>38936.800000000003</v>
      </c>
      <c r="K49" s="30">
        <v>2186.1999999999998</v>
      </c>
      <c r="L49" s="30">
        <v>6151.23</v>
      </c>
      <c r="M49" s="30">
        <v>23854.3</v>
      </c>
      <c r="N49" s="30">
        <v>1686.41</v>
      </c>
      <c r="O49" s="30">
        <v>1706.76</v>
      </c>
      <c r="P49" s="30">
        <v>6823.84</v>
      </c>
      <c r="Q49" s="31">
        <v>0</v>
      </c>
      <c r="S49" s="38" t="s">
        <v>87</v>
      </c>
    </row>
    <row r="50" spans="1:19" s="7" customFormat="1" ht="21" customHeight="1" x14ac:dyDescent="0.3">
      <c r="A50" s="36" t="s">
        <v>88</v>
      </c>
      <c r="B50" s="36"/>
      <c r="C50" s="21"/>
      <c r="D50" s="22"/>
      <c r="E50" s="24">
        <f>SUM(E51)</f>
        <v>23257.3</v>
      </c>
      <c r="F50" s="24">
        <f t="shared" ref="F50:Q50" si="8">SUM(F51)</f>
        <v>310.17</v>
      </c>
      <c r="G50" s="24">
        <f t="shared" si="8"/>
        <v>1909.75</v>
      </c>
      <c r="H50" s="24">
        <f t="shared" si="8"/>
        <v>2159.14</v>
      </c>
      <c r="I50" s="24">
        <f t="shared" si="8"/>
        <v>377.99</v>
      </c>
      <c r="J50" s="24">
        <f t="shared" si="8"/>
        <v>27830.74</v>
      </c>
      <c r="K50" s="24">
        <f t="shared" si="8"/>
        <v>0</v>
      </c>
      <c r="L50" s="24">
        <f t="shared" si="8"/>
        <v>12489.82</v>
      </c>
      <c r="M50" s="24">
        <f t="shared" si="8"/>
        <v>16798.05</v>
      </c>
      <c r="N50" s="24">
        <f t="shared" si="8"/>
        <v>12553.27</v>
      </c>
      <c r="O50" s="24">
        <f t="shared" si="8"/>
        <v>1148.06</v>
      </c>
      <c r="P50" s="24">
        <f t="shared" si="8"/>
        <v>4225</v>
      </c>
      <c r="Q50" s="24">
        <f t="shared" si="8"/>
        <v>0</v>
      </c>
      <c r="R50" s="45" t="s">
        <v>89</v>
      </c>
      <c r="S50" s="42"/>
    </row>
    <row r="51" spans="1:19" s="7" customFormat="1" ht="21" customHeight="1" x14ac:dyDescent="0.3">
      <c r="A51" s="12"/>
      <c r="B51" s="53" t="s">
        <v>90</v>
      </c>
      <c r="C51" s="53"/>
      <c r="D51" s="54"/>
      <c r="E51" s="30">
        <v>23257.3</v>
      </c>
      <c r="F51" s="30">
        <v>310.17</v>
      </c>
      <c r="G51" s="30">
        <v>1909.75</v>
      </c>
      <c r="H51" s="30">
        <v>2159.14</v>
      </c>
      <c r="I51" s="30">
        <v>377.99</v>
      </c>
      <c r="J51" s="30">
        <v>27830.74</v>
      </c>
      <c r="K51" s="31">
        <v>0</v>
      </c>
      <c r="L51" s="30">
        <v>12489.82</v>
      </c>
      <c r="M51" s="30">
        <v>16798.05</v>
      </c>
      <c r="N51" s="30">
        <v>12553.27</v>
      </c>
      <c r="O51" s="30">
        <v>1148.06</v>
      </c>
      <c r="P51" s="30">
        <v>4225</v>
      </c>
      <c r="Q51" s="43">
        <v>0</v>
      </c>
      <c r="S51" s="44" t="s">
        <v>91</v>
      </c>
    </row>
    <row r="52" spans="1:19" s="7" customFormat="1" ht="21" customHeight="1" x14ac:dyDescent="0.3">
      <c r="A52" s="46"/>
      <c r="B52" s="55"/>
      <c r="C52" s="55"/>
      <c r="D52" s="5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8"/>
      <c r="R52" s="49"/>
      <c r="S52" s="50"/>
    </row>
    <row r="53" spans="1:19" s="7" customFormat="1" ht="3" customHeight="1" x14ac:dyDescent="0.25"/>
    <row r="54" spans="1:19" s="7" customFormat="1" ht="3" customHeight="1" x14ac:dyDescent="0.25"/>
    <row r="55" spans="1:19" s="52" customFormat="1" ht="17.25" x14ac:dyDescent="0.3">
      <c r="A55" s="51" t="s">
        <v>92</v>
      </c>
      <c r="C55" s="51" t="s">
        <v>93</v>
      </c>
      <c r="D55" s="51"/>
      <c r="E55" s="51"/>
      <c r="M55" s="51" t="s">
        <v>94</v>
      </c>
    </row>
  </sheetData>
  <mergeCells count="30">
    <mergeCell ref="A5:D11"/>
    <mergeCell ref="E5:K5"/>
    <mergeCell ref="L5:Q5"/>
    <mergeCell ref="R5:S11"/>
    <mergeCell ref="E6:K6"/>
    <mergeCell ref="L6:Q6"/>
    <mergeCell ref="B27:D27"/>
    <mergeCell ref="A13:D13"/>
    <mergeCell ref="R13:S13"/>
    <mergeCell ref="B15:D15"/>
    <mergeCell ref="B16:D16"/>
    <mergeCell ref="B18:D18"/>
    <mergeCell ref="B20:D20"/>
    <mergeCell ref="B21:D21"/>
    <mergeCell ref="B23:D23"/>
    <mergeCell ref="B24:D24"/>
    <mergeCell ref="B25:D25"/>
    <mergeCell ref="B26:D26"/>
    <mergeCell ref="B52:D52"/>
    <mergeCell ref="A35:D41"/>
    <mergeCell ref="E35:K35"/>
    <mergeCell ref="L35:Q35"/>
    <mergeCell ref="R35:S41"/>
    <mergeCell ref="E36:K36"/>
    <mergeCell ref="L36:Q36"/>
    <mergeCell ref="B44:D44"/>
    <mergeCell ref="B45:D45"/>
    <mergeCell ref="B47:D47"/>
    <mergeCell ref="B49:D49"/>
    <mergeCell ref="B51:D51"/>
  </mergeCells>
  <pageMargins left="0.35433070866141736" right="0.1574803149606299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2022-10-25T09:10:28Z</dcterms:created>
  <dcterms:modified xsi:type="dcterms:W3CDTF">2022-10-25T09:14:51Z</dcterms:modified>
</cp:coreProperties>
</file>