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ครงการสำรวจของสำนักงานสถิติแห่งชาติ\สำรวจภาวะการทำงานของประชากร\ปี 2565\Year65\ตารางอัพเวบ\"/>
    </mc:Choice>
  </mc:AlternateContent>
  <xr:revisionPtr revIDLastSave="0" documentId="8_{C3FA169E-B262-4246-9296-24275860D8FF}" xr6:coauthVersionLast="47" xr6:coauthVersionMax="47" xr10:uidLastSave="{00000000-0000-0000-0000-000000000000}"/>
  <bookViews>
    <workbookView xWindow="-120" yWindow="-120" windowWidth="29040" windowHeight="15720" xr2:uid="{BE1576E4-7DB7-4F38-9143-F10FBF744CE6}"/>
  </bookViews>
  <sheets>
    <sheet name="tab1" sheetId="1" r:id="rId1"/>
  </sheets>
  <definedNames>
    <definedName name="_xlnm.Print_Area" localSheetId="0">'tab1'!$A$1:$U$95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2" i="1" l="1"/>
  <c r="O82" i="1"/>
  <c r="N82" i="1"/>
  <c r="L82" i="1"/>
  <c r="K82" i="1"/>
  <c r="J82" i="1"/>
  <c r="H82" i="1"/>
  <c r="G82" i="1"/>
  <c r="F82" i="1"/>
  <c r="P70" i="1"/>
  <c r="O70" i="1"/>
  <c r="N70" i="1"/>
  <c r="L70" i="1"/>
  <c r="K70" i="1"/>
  <c r="J70" i="1"/>
  <c r="H70" i="1"/>
  <c r="G70" i="1"/>
  <c r="F70" i="1"/>
  <c r="P52" i="1"/>
  <c r="O52" i="1"/>
  <c r="N52" i="1"/>
  <c r="L52" i="1"/>
  <c r="K52" i="1"/>
  <c r="J52" i="1"/>
  <c r="H52" i="1"/>
  <c r="G52" i="1"/>
  <c r="F52" i="1"/>
  <c r="D48" i="1"/>
  <c r="C48" i="1"/>
  <c r="D47" i="1"/>
  <c r="C47" i="1"/>
  <c r="B47" i="1" s="1"/>
  <c r="D46" i="1"/>
  <c r="C46" i="1"/>
  <c r="B46" i="1"/>
  <c r="B90" i="1" s="1"/>
  <c r="D45" i="1"/>
  <c r="D89" i="1" s="1"/>
  <c r="C45" i="1"/>
  <c r="D44" i="1"/>
  <c r="C44" i="1"/>
  <c r="D43" i="1"/>
  <c r="C43" i="1"/>
  <c r="B43" i="1" s="1"/>
  <c r="D42" i="1"/>
  <c r="C42" i="1"/>
  <c r="B42" i="1" s="1"/>
  <c r="D41" i="1"/>
  <c r="D85" i="1" s="1"/>
  <c r="C41" i="1"/>
  <c r="C85" i="1" s="1"/>
  <c r="D40" i="1"/>
  <c r="C40" i="1"/>
  <c r="D39" i="1"/>
  <c r="C39" i="1"/>
  <c r="D38" i="1"/>
  <c r="C38" i="1"/>
  <c r="B38" i="1"/>
  <c r="D29" i="1"/>
  <c r="C29" i="1"/>
  <c r="D28" i="1"/>
  <c r="C28" i="1"/>
  <c r="B28" i="1" s="1"/>
  <c r="D27" i="1"/>
  <c r="C27" i="1"/>
  <c r="B27" i="1" s="1"/>
  <c r="D26" i="1"/>
  <c r="B26" i="1" s="1"/>
  <c r="C26" i="1"/>
  <c r="D25" i="1"/>
  <c r="C25" i="1"/>
  <c r="B25" i="1"/>
  <c r="D24" i="1"/>
  <c r="C24" i="1"/>
  <c r="D23" i="1"/>
  <c r="C23" i="1"/>
  <c r="B23" i="1" s="1"/>
  <c r="D22" i="1"/>
  <c r="C22" i="1"/>
  <c r="B22" i="1" s="1"/>
  <c r="D21" i="1"/>
  <c r="B21" i="1" s="1"/>
  <c r="C21" i="1"/>
  <c r="D20" i="1"/>
  <c r="C20" i="1"/>
  <c r="B20" i="1" s="1"/>
  <c r="D19" i="1"/>
  <c r="C19" i="1"/>
  <c r="C71" i="1" s="1"/>
  <c r="D17" i="1"/>
  <c r="C17" i="1"/>
  <c r="B17" i="1" s="1"/>
  <c r="D16" i="1"/>
  <c r="C16" i="1"/>
  <c r="D15" i="1"/>
  <c r="C15" i="1"/>
  <c r="B15" i="1" s="1"/>
  <c r="D14" i="1"/>
  <c r="C14" i="1"/>
  <c r="B14" i="1" s="1"/>
  <c r="B59" i="1" s="1"/>
  <c r="D13" i="1"/>
  <c r="C13" i="1"/>
  <c r="D12" i="1"/>
  <c r="C12" i="1"/>
  <c r="D11" i="1"/>
  <c r="C11" i="1"/>
  <c r="D10" i="1"/>
  <c r="C10" i="1"/>
  <c r="B10" i="1"/>
  <c r="D9" i="1"/>
  <c r="B9" i="1" s="1"/>
  <c r="C9" i="1"/>
  <c r="D8" i="1"/>
  <c r="C8" i="1"/>
  <c r="D7" i="1"/>
  <c r="C7" i="1"/>
  <c r="B7" i="1" s="1"/>
  <c r="B39" i="1" l="1"/>
  <c r="B83" i="1" s="1"/>
  <c r="B16" i="1"/>
  <c r="B61" i="1" s="1"/>
  <c r="B86" i="1"/>
  <c r="C80" i="1"/>
  <c r="B12" i="1"/>
  <c r="C53" i="1"/>
  <c r="B24" i="1"/>
  <c r="B29" i="1"/>
  <c r="D80" i="1"/>
  <c r="B60" i="1"/>
  <c r="D76" i="1"/>
  <c r="C72" i="1"/>
  <c r="D72" i="1"/>
  <c r="C76" i="1"/>
  <c r="C70" i="1" s="1"/>
  <c r="C61" i="1"/>
  <c r="C73" i="1"/>
  <c r="D92" i="1"/>
  <c r="D73" i="1"/>
  <c r="B40" i="1"/>
  <c r="B84" i="1" s="1"/>
  <c r="D88" i="1"/>
  <c r="D82" i="1" s="1"/>
  <c r="B8" i="1"/>
  <c r="B53" i="1" s="1"/>
  <c r="C57" i="1"/>
  <c r="D84" i="1"/>
  <c r="B45" i="1"/>
  <c r="B89" i="1" s="1"/>
  <c r="B41" i="1"/>
  <c r="B85" i="1" s="1"/>
  <c r="C89" i="1"/>
  <c r="C56" i="1"/>
  <c r="D60" i="1"/>
  <c r="B62" i="1"/>
  <c r="B54" i="1"/>
  <c r="C58" i="1"/>
  <c r="C52" i="1" s="1"/>
  <c r="C62" i="1"/>
  <c r="C77" i="1"/>
  <c r="C86" i="1"/>
  <c r="C90" i="1"/>
  <c r="D57" i="1"/>
  <c r="C54" i="1"/>
  <c r="D58" i="1"/>
  <c r="D62" i="1"/>
  <c r="D77" i="1"/>
  <c r="D86" i="1"/>
  <c r="D90" i="1"/>
  <c r="D54" i="1"/>
  <c r="B19" i="1"/>
  <c r="B71" i="1" s="1"/>
  <c r="B87" i="1"/>
  <c r="B91" i="1"/>
  <c r="D53" i="1"/>
  <c r="B55" i="1"/>
  <c r="C59" i="1"/>
  <c r="C74" i="1"/>
  <c r="C78" i="1"/>
  <c r="C79" i="1"/>
  <c r="C87" i="1"/>
  <c r="C91" i="1"/>
  <c r="D61" i="1"/>
  <c r="C55" i="1"/>
  <c r="D59" i="1"/>
  <c r="D75" i="1"/>
  <c r="D74" i="1"/>
  <c r="D78" i="1"/>
  <c r="D83" i="1"/>
  <c r="D87" i="1"/>
  <c r="D91" i="1"/>
  <c r="D56" i="1"/>
  <c r="B57" i="1"/>
  <c r="D55" i="1"/>
  <c r="B44" i="1"/>
  <c r="B88" i="1" s="1"/>
  <c r="B48" i="1"/>
  <c r="B92" i="1" s="1"/>
  <c r="B11" i="1"/>
  <c r="B56" i="1" s="1"/>
  <c r="C60" i="1"/>
  <c r="C84" i="1"/>
  <c r="C88" i="1"/>
  <c r="C92" i="1"/>
  <c r="D79" i="1"/>
  <c r="C75" i="1"/>
  <c r="D71" i="1"/>
  <c r="C83" i="1"/>
  <c r="B13" i="1"/>
  <c r="B58" i="1" s="1"/>
  <c r="B52" i="1" l="1"/>
  <c r="B79" i="1"/>
  <c r="D70" i="1"/>
  <c r="D52" i="1"/>
  <c r="C82" i="1"/>
  <c r="B72" i="1"/>
  <c r="B77" i="1"/>
  <c r="B73" i="1"/>
  <c r="B75" i="1"/>
  <c r="B76" i="1"/>
  <c r="B70" i="1" s="1"/>
  <c r="B80" i="1"/>
  <c r="B74" i="1"/>
  <c r="B82" i="1"/>
  <c r="B78" i="1"/>
</calcChain>
</file>

<file path=xl/sharedStrings.xml><?xml version="1.0" encoding="utf-8"?>
<sst xmlns="http://schemas.openxmlformats.org/spreadsheetml/2006/main" count="146" uniqueCount="29">
  <si>
    <t>ตารางที่ 1 จำนวนและร้อยละของประชากรอายุ 15 ปีขึ้นไป จำแนกตามสถานภาพแรงงานและเพศ ทั่วราชอาณาจักร ภาคตะวันออกเฉียงเหนือ จังหวัดหนองคาย รายไตรมาส พ.ศ. 2565</t>
  </si>
  <si>
    <t>สถานภาพแรงงาน</t>
  </si>
  <si>
    <t>ค่าเฉลี่ยทั้งปี</t>
  </si>
  <si>
    <t>ไตรมาสที่ 1</t>
  </si>
  <si>
    <t>ไตรมาสที่ 2</t>
  </si>
  <si>
    <t>ไตรมาสที่ 3</t>
  </si>
  <si>
    <t>ไตรมาสที่ 4</t>
  </si>
  <si>
    <t>รวม</t>
  </si>
  <si>
    <t>ชาย</t>
  </si>
  <si>
    <t>หญิง</t>
  </si>
  <si>
    <t>จำนวน (คน)</t>
  </si>
  <si>
    <t>ทั่วราชอาณาจักร</t>
  </si>
  <si>
    <t>ผู้มีอายุ  15  ปีขึ้นไป</t>
  </si>
  <si>
    <t>1. ผู้อยู่ในกำลังแรงงานรวม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</si>
  <si>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</si>
  <si>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</si>
  <si>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</si>
  <si>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</si>
  <si>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</si>
  <si>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</si>
  <si>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</si>
  <si>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เด็ก/ชรา/ป่วย/พิการจนไม่สามารถทำงานได้</t>
  </si>
  <si>
    <t xml:space="preserve">   2.3  อื่นๆ</t>
  </si>
  <si>
    <t>ภาคตะวันออกเฉียงเหนือ</t>
  </si>
  <si>
    <t>ตารางที่ 1 จำนวนและร้อยละของประชากรอายุ 15 ปีขึ้นไป จำแนกตามสถานภาพแรงงานและเพศ ทั่วราชอาณาจักร ภาคตะวันออกเฉียงเหนือ จังหวัดหนองคาย รายไตรมาส พ.ศ. 2565 (ต่อ)</t>
  </si>
  <si>
    <t>หนองคาย</t>
  </si>
  <si>
    <t>ร้อยละ</t>
  </si>
  <si>
    <t>หมายเหตุ :</t>
  </si>
  <si>
    <t>ผลรวมของแต่ละจำนวนอาจไม่เท่ากับยอดรวมเนื่องจากการปัดเศษทศนิยม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</si>
</sst>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_-;\-* #,##0_-;_-* &quot;-&quot;?_-;_-@_-"/>
    <numFmt numFmtId="189" formatCode="#,##0___)"/>
    <numFmt numFmtId="190" formatCode="#,##0__"/>
    <numFmt numFmtId="191" formatCode="_-* #,##0.0_-;\-* #,##0.0_-;_-* &quot;-&quot;??_-;_-@_-"/>
    <numFmt numFmtId="192" formatCode="_-* #,##0.0_-;\-* #,##0.0_-;_-* &quot;-&quot;?_-;_-@_-"/>
    <numFmt numFmtId="193" formatCode="0.0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color rgb="FFFF0000"/>
      <name val="TH SarabunPSK"/>
      <family val="2"/>
    </font>
    <font>
      <b/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1" xfId="0" applyFont="1" applyFill="1" applyBorder="1"/>
    <xf numFmtId="0" fontId="6" fillId="0" borderId="1" xfId="0" applyFont="1" applyBorder="1"/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7" fillId="3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187" fontId="5" fillId="0" borderId="0" xfId="1" applyNumberFormat="1" applyFont="1" applyBorder="1" applyAlignment="1">
      <alignment horizontal="center" vertical="center"/>
    </xf>
    <xf numFmtId="187" fontId="5" fillId="0" borderId="0" xfId="1" applyNumberFormat="1" applyFont="1" applyFill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5" fillId="0" borderId="0" xfId="1" applyNumberFormat="1" applyFont="1" applyBorder="1" applyAlignment="1">
      <alignment horizontal="center" vertical="center"/>
    </xf>
    <xf numFmtId="41" fontId="5" fillId="0" borderId="0" xfId="1" applyNumberFormat="1" applyFont="1" applyFill="1" applyBorder="1" applyAlignment="1">
      <alignment horizontal="right" vertical="center"/>
    </xf>
    <xf numFmtId="41" fontId="5" fillId="0" borderId="0" xfId="1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87" fontId="6" fillId="0" borderId="0" xfId="1" applyNumberFormat="1" applyFont="1" applyFill="1" applyBorder="1" applyAlignment="1">
      <alignment horizontal="center" vertical="center"/>
    </xf>
    <xf numFmtId="187" fontId="6" fillId="0" borderId="0" xfId="1" applyNumberFormat="1" applyFont="1" applyBorder="1" applyAlignment="1">
      <alignment horizontal="center" vertical="center"/>
    </xf>
    <xf numFmtId="41" fontId="6" fillId="0" borderId="0" xfId="0" applyNumberFormat="1" applyFont="1" applyAlignment="1">
      <alignment vertical="center"/>
    </xf>
    <xf numFmtId="41" fontId="6" fillId="0" borderId="0" xfId="1" applyNumberFormat="1" applyFont="1" applyFill="1" applyAlignment="1">
      <alignment horizontal="right" vertical="center"/>
    </xf>
    <xf numFmtId="41" fontId="6" fillId="0" borderId="0" xfId="1" applyNumberFormat="1" applyFont="1" applyBorder="1" applyAlignment="1">
      <alignment horizontal="center" vertical="center"/>
    </xf>
    <xf numFmtId="187" fontId="6" fillId="0" borderId="0" xfId="1" applyNumberFormat="1" applyFont="1" applyBorder="1"/>
    <xf numFmtId="0" fontId="6" fillId="0" borderId="0" xfId="0" applyFont="1" applyAlignment="1">
      <alignment horizontal="left" vertical="top" wrapText="1"/>
    </xf>
    <xf numFmtId="187" fontId="6" fillId="0" borderId="0" xfId="1" applyNumberFormat="1" applyFont="1" applyFill="1" applyBorder="1" applyAlignment="1">
      <alignment horizontal="center" vertical="top"/>
    </xf>
    <xf numFmtId="187" fontId="6" fillId="0" borderId="0" xfId="1" applyNumberFormat="1" applyFont="1" applyBorder="1" applyAlignment="1">
      <alignment horizontal="center" vertical="top"/>
    </xf>
    <xf numFmtId="41" fontId="6" fillId="0" borderId="0" xfId="1" applyNumberFormat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center"/>
    </xf>
    <xf numFmtId="187" fontId="6" fillId="0" borderId="1" xfId="1" applyNumberFormat="1" applyFont="1" applyFill="1" applyBorder="1" applyAlignment="1">
      <alignment horizontal="center" vertical="center"/>
    </xf>
    <xf numFmtId="187" fontId="6" fillId="0" borderId="1" xfId="1" applyNumberFormat="1" applyFont="1" applyBorder="1" applyAlignment="1">
      <alignment horizontal="center" vertical="center"/>
    </xf>
    <xf numFmtId="41" fontId="6" fillId="0" borderId="1" xfId="1" applyNumberFormat="1" applyFont="1" applyBorder="1" applyAlignment="1">
      <alignment horizontal="center" vertical="center"/>
    </xf>
    <xf numFmtId="187" fontId="9" fillId="0" borderId="0" xfId="1" applyNumberFormat="1" applyFont="1" applyFill="1" applyBorder="1" applyAlignment="1">
      <alignment horizontal="center"/>
    </xf>
    <xf numFmtId="187" fontId="5" fillId="0" borderId="0" xfId="1" applyNumberFormat="1" applyFont="1" applyFill="1" applyBorder="1" applyAlignment="1">
      <alignment vertical="center"/>
    </xf>
    <xf numFmtId="187" fontId="5" fillId="0" borderId="0" xfId="1" applyNumberFormat="1" applyFont="1" applyBorder="1" applyAlignment="1">
      <alignment vertical="center"/>
    </xf>
    <xf numFmtId="187" fontId="6" fillId="0" borderId="0" xfId="1" applyNumberFormat="1" applyFont="1" applyFill="1" applyBorder="1" applyAlignment="1">
      <alignment vertical="center"/>
    </xf>
    <xf numFmtId="187" fontId="6" fillId="0" borderId="0" xfId="1" applyNumberFormat="1" applyFont="1" applyBorder="1" applyAlignment="1">
      <alignment vertical="center"/>
    </xf>
    <xf numFmtId="187" fontId="6" fillId="0" borderId="1" xfId="1" applyNumberFormat="1" applyFont="1" applyFill="1" applyBorder="1" applyAlignment="1">
      <alignment vertical="center"/>
    </xf>
    <xf numFmtId="187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87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187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textRotation="180"/>
    </xf>
    <xf numFmtId="0" fontId="2" fillId="0" borderId="0" xfId="0" applyFont="1"/>
    <xf numFmtId="188" fontId="10" fillId="0" borderId="0" xfId="0" applyNumberFormat="1" applyFont="1" applyAlignment="1">
      <alignment horizontal="center" vertical="center"/>
    </xf>
    <xf numFmtId="188" fontId="5" fillId="0" borderId="0" xfId="0" applyNumberFormat="1" applyFont="1" applyAlignment="1">
      <alignment horizontal="right" vertical="center"/>
    </xf>
    <xf numFmtId="188" fontId="6" fillId="0" borderId="0" xfId="0" applyNumberFormat="1" applyFont="1" applyAlignment="1">
      <alignment horizontal="right" vertical="center"/>
    </xf>
    <xf numFmtId="188" fontId="6" fillId="0" borderId="0" xfId="0" applyNumberFormat="1" applyFont="1" applyAlignment="1">
      <alignment horizontal="right" vertical="top"/>
    </xf>
    <xf numFmtId="0" fontId="5" fillId="0" borderId="1" xfId="0" applyFont="1" applyBorder="1" applyAlignment="1">
      <alignment vertical="center"/>
    </xf>
    <xf numFmtId="189" fontId="5" fillId="0" borderId="1" xfId="0" applyNumberFormat="1" applyFont="1" applyBorder="1" applyAlignment="1">
      <alignment horizontal="center" vertical="center"/>
    </xf>
    <xf numFmtId="189" fontId="5" fillId="0" borderId="1" xfId="0" applyNumberFormat="1" applyFont="1" applyBorder="1" applyAlignment="1">
      <alignment vertical="center"/>
    </xf>
    <xf numFmtId="190" fontId="5" fillId="0" borderId="1" xfId="0" applyNumberFormat="1" applyFont="1" applyBorder="1" applyAlignment="1">
      <alignment horizontal="right" vertical="center"/>
    </xf>
    <xf numFmtId="190" fontId="5" fillId="0" borderId="1" xfId="0" applyNumberFormat="1" applyFont="1" applyBorder="1" applyAlignment="1">
      <alignment vertical="center"/>
    </xf>
    <xf numFmtId="187" fontId="5" fillId="0" borderId="1" xfId="1" applyNumberFormat="1" applyFont="1" applyFill="1" applyBorder="1" applyAlignment="1">
      <alignment vertical="center"/>
    </xf>
    <xf numFmtId="187" fontId="5" fillId="0" borderId="1" xfId="1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191" fontId="7" fillId="0" borderId="0" xfId="0" applyNumberFormat="1" applyFont="1" applyAlignment="1">
      <alignment horizontal="center" vertical="center"/>
    </xf>
    <xf numFmtId="191" fontId="5" fillId="0" borderId="0" xfId="1" applyNumberFormat="1" applyFont="1" applyBorder="1" applyAlignment="1">
      <alignment horizontal="right" vertical="center"/>
    </xf>
    <xf numFmtId="191" fontId="6" fillId="0" borderId="0" xfId="1" applyNumberFormat="1" applyFont="1" applyBorder="1" applyAlignment="1">
      <alignment horizontal="right" vertical="center"/>
    </xf>
    <xf numFmtId="191" fontId="6" fillId="0" borderId="0" xfId="1" applyNumberFormat="1" applyFont="1" applyBorder="1" applyAlignment="1">
      <alignment horizontal="right" vertical="top"/>
    </xf>
    <xf numFmtId="191" fontId="6" fillId="0" borderId="1" xfId="1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91" fontId="6" fillId="5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192" fontId="10" fillId="0" borderId="0" xfId="0" applyNumberFormat="1" applyFont="1" applyAlignment="1">
      <alignment horizontal="center" vertical="center"/>
    </xf>
    <xf numFmtId="191" fontId="5" fillId="0" borderId="1" xfId="1" applyNumberFormat="1" applyFont="1" applyBorder="1" applyAlignment="1">
      <alignment horizontal="center" vertical="center" wrapText="1"/>
    </xf>
    <xf numFmtId="191" fontId="6" fillId="0" borderId="1" xfId="1" applyNumberFormat="1" applyFont="1" applyBorder="1" applyAlignment="1">
      <alignment horizontal="center" vertical="center" wrapText="1"/>
    </xf>
    <xf numFmtId="191" fontId="6" fillId="0" borderId="1" xfId="0" applyNumberFormat="1" applyFont="1" applyBorder="1" applyAlignment="1">
      <alignment horizontal="center" vertical="center" wrapText="1"/>
    </xf>
    <xf numFmtId="191" fontId="6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90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5" fillId="0" borderId="0" xfId="1" applyNumberFormat="1" applyFont="1" applyFill="1" applyAlignment="1">
      <alignment vertical="center"/>
    </xf>
    <xf numFmtId="190" fontId="6" fillId="0" borderId="0" xfId="0" applyNumberFormat="1" applyFont="1" applyAlignment="1">
      <alignment horizontal="right" vertical="center"/>
    </xf>
    <xf numFmtId="193" fontId="5" fillId="0" borderId="0" xfId="0" applyNumberFormat="1" applyFont="1" applyAlignment="1">
      <alignment horizontal="center"/>
    </xf>
    <xf numFmtId="193" fontId="6" fillId="0" borderId="0" xfId="0" applyNumberFormat="1" applyFont="1"/>
    <xf numFmtId="3" fontId="6" fillId="0" borderId="0" xfId="0" applyNumberFormat="1" applyFont="1" applyAlignment="1">
      <alignment horizontal="right"/>
    </xf>
    <xf numFmtId="187" fontId="6" fillId="0" borderId="0" xfId="1" applyNumberFormat="1" applyFont="1" applyFill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D0923-D415-4B78-9EA2-F422A93E7E53}">
  <sheetPr>
    <tabColor rgb="FF00EA6A"/>
  </sheetPr>
  <dimension ref="A1:Z99"/>
  <sheetViews>
    <sheetView showGridLines="0" tabSelected="1" showWhiteSpace="0" zoomScaleNormal="100" zoomScaleSheetLayoutView="70" zoomScalePageLayoutView="70" workbookViewId="0">
      <selection activeCell="W15" sqref="W15"/>
    </sheetView>
  </sheetViews>
  <sheetFormatPr defaultRowHeight="26.25" customHeight="1" x14ac:dyDescent="0.3"/>
  <cols>
    <col min="1" max="1" width="21.7109375" style="10" customWidth="1"/>
    <col min="2" max="4" width="12.28515625" style="90" customWidth="1"/>
    <col min="5" max="5" width="1" style="10" customWidth="1"/>
    <col min="6" max="6" width="11.85546875" style="10" bestFit="1" customWidth="1"/>
    <col min="7" max="7" width="11.7109375" style="10" customWidth="1"/>
    <col min="8" max="8" width="12.140625" style="10" bestFit="1" customWidth="1"/>
    <col min="9" max="9" width="1" style="10" customWidth="1"/>
    <col min="10" max="10" width="11.85546875" style="10" bestFit="1" customWidth="1"/>
    <col min="11" max="11" width="11.5703125" style="10" bestFit="1" customWidth="1"/>
    <col min="12" max="12" width="11.7109375" style="10" customWidth="1"/>
    <col min="13" max="13" width="1" style="10" customWidth="1"/>
    <col min="14" max="14" width="12.140625" style="11" bestFit="1" customWidth="1"/>
    <col min="15" max="15" width="11.5703125" style="10" bestFit="1" customWidth="1"/>
    <col min="16" max="16" width="11.7109375" style="10" customWidth="1"/>
    <col min="17" max="17" width="1" style="10" customWidth="1"/>
    <col min="18" max="18" width="11.85546875" style="11" bestFit="1" customWidth="1"/>
    <col min="19" max="19" width="11.7109375" style="10" customWidth="1"/>
    <col min="20" max="20" width="12.140625" style="10" bestFit="1" customWidth="1"/>
    <col min="21" max="21" width="1" style="10" customWidth="1"/>
    <col min="22" max="22" width="11.28515625" style="10" bestFit="1" customWidth="1"/>
    <col min="23" max="23" width="12.85546875" style="10" bestFit="1" customWidth="1"/>
    <col min="24" max="24" width="14.140625" style="10" bestFit="1" customWidth="1"/>
    <col min="25" max="25" width="14" style="10" bestFit="1" customWidth="1"/>
    <col min="26" max="26" width="13.85546875" style="10" bestFit="1" customWidth="1"/>
    <col min="27" max="16384" width="9.140625" style="10"/>
  </cols>
  <sheetData>
    <row r="1" spans="1:26" s="2" customForma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6" ht="5.25" customHeight="1" x14ac:dyDescent="0.3">
      <c r="A2" s="4"/>
      <c r="B2" s="5"/>
      <c r="C2" s="5"/>
      <c r="D2" s="6"/>
      <c r="E2" s="7"/>
      <c r="F2" s="8"/>
      <c r="G2" s="8"/>
      <c r="H2" s="8"/>
      <c r="I2" s="7"/>
      <c r="J2" s="8"/>
      <c r="K2" s="8"/>
      <c r="L2" s="8"/>
      <c r="M2" s="8"/>
      <c r="N2" s="9"/>
      <c r="O2" s="8"/>
      <c r="P2" s="8"/>
      <c r="Q2" s="8"/>
      <c r="R2" s="9"/>
      <c r="S2" s="8"/>
      <c r="T2" s="8"/>
    </row>
    <row r="3" spans="1:26" s="16" customFormat="1" ht="24.95" customHeight="1" x14ac:dyDescent="0.5">
      <c r="A3" s="12" t="s">
        <v>1</v>
      </c>
      <c r="B3" s="13" t="s">
        <v>2</v>
      </c>
      <c r="C3" s="13"/>
      <c r="D3" s="13"/>
      <c r="E3" s="14"/>
      <c r="F3" s="15" t="s">
        <v>3</v>
      </c>
      <c r="G3" s="15"/>
      <c r="H3" s="15"/>
      <c r="I3" s="14"/>
      <c r="J3" s="15" t="s">
        <v>4</v>
      </c>
      <c r="K3" s="15"/>
      <c r="L3" s="15"/>
      <c r="M3" s="14"/>
      <c r="N3" s="15" t="s">
        <v>5</v>
      </c>
      <c r="O3" s="15"/>
      <c r="P3" s="15"/>
      <c r="Q3" s="14"/>
      <c r="R3" s="15" t="s">
        <v>6</v>
      </c>
      <c r="S3" s="15"/>
      <c r="T3" s="15"/>
    </row>
    <row r="4" spans="1:26" s="16" customFormat="1" ht="24.95" customHeight="1" x14ac:dyDescent="0.5">
      <c r="A4" s="18"/>
      <c r="B4" s="19" t="s">
        <v>7</v>
      </c>
      <c r="C4" s="19" t="s">
        <v>8</v>
      </c>
      <c r="D4" s="20" t="s">
        <v>9</v>
      </c>
      <c r="E4" s="14"/>
      <c r="F4" s="21" t="s">
        <v>7</v>
      </c>
      <c r="G4" s="21" t="s">
        <v>8</v>
      </c>
      <c r="H4" s="21" t="s">
        <v>9</v>
      </c>
      <c r="I4" s="14"/>
      <c r="J4" s="21" t="s">
        <v>7</v>
      </c>
      <c r="K4" s="21" t="s">
        <v>8</v>
      </c>
      <c r="L4" s="21" t="s">
        <v>9</v>
      </c>
      <c r="M4" s="14"/>
      <c r="N4" s="21" t="s">
        <v>7</v>
      </c>
      <c r="O4" s="21" t="s">
        <v>8</v>
      </c>
      <c r="P4" s="21" t="s">
        <v>9</v>
      </c>
      <c r="Q4" s="14"/>
      <c r="R4" s="21" t="s">
        <v>7</v>
      </c>
      <c r="S4" s="21" t="s">
        <v>8</v>
      </c>
      <c r="T4" s="21" t="s">
        <v>9</v>
      </c>
    </row>
    <row r="5" spans="1:26" s="23" customFormat="1" ht="21" x14ac:dyDescent="0.35">
      <c r="A5" s="16"/>
      <c r="B5" s="22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6" ht="21" x14ac:dyDescent="0.3">
      <c r="A6" s="24" t="s">
        <v>11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6" ht="24" customHeight="1" x14ac:dyDescent="0.3">
      <c r="A7" s="17" t="s">
        <v>12</v>
      </c>
      <c r="B7" s="26">
        <f>SUM(C7:D7)</f>
        <v>58623726.020000003</v>
      </c>
      <c r="C7" s="26">
        <f>(G7+K7+O7+S7)/4</f>
        <v>27955946.502500001</v>
      </c>
      <c r="D7" s="26">
        <f>(H7+L7+P7+T7)/4</f>
        <v>30667779.517500002</v>
      </c>
      <c r="E7" s="25"/>
      <c r="F7" s="27">
        <v>58513743.030000001</v>
      </c>
      <c r="G7" s="28">
        <v>27909789.010000002</v>
      </c>
      <c r="H7" s="29">
        <v>30603954.02</v>
      </c>
      <c r="I7" s="25"/>
      <c r="J7" s="25">
        <v>58587366.030000001</v>
      </c>
      <c r="K7" s="25">
        <v>27940520.02</v>
      </c>
      <c r="L7" s="25">
        <v>30646846.010000002</v>
      </c>
      <c r="M7" s="25"/>
      <c r="N7" s="25">
        <v>58661182.009999998</v>
      </c>
      <c r="O7" s="25">
        <v>27971527</v>
      </c>
      <c r="P7" s="25">
        <v>30689655.010000002</v>
      </c>
      <c r="Q7" s="25"/>
      <c r="R7" s="26">
        <v>58732613.009999998</v>
      </c>
      <c r="S7" s="26">
        <v>28001949.98</v>
      </c>
      <c r="T7" s="26">
        <v>30730663.030000001</v>
      </c>
    </row>
    <row r="8" spans="1:26" ht="24" customHeight="1" x14ac:dyDescent="0.3">
      <c r="A8" s="17" t="s">
        <v>13</v>
      </c>
      <c r="B8" s="26">
        <f t="shared" ref="B8:B17" si="0">SUM(C8:D8)</f>
        <v>39903312.510000005</v>
      </c>
      <c r="C8" s="26">
        <f t="shared" ref="C8:D17" si="1">(G8+K8+O8+S8)/4</f>
        <v>21418197.535</v>
      </c>
      <c r="D8" s="26">
        <f t="shared" si="1"/>
        <v>18485114.975000001</v>
      </c>
      <c r="E8" s="25"/>
      <c r="F8" s="30">
        <v>39618173.159999996</v>
      </c>
      <c r="G8" s="30">
        <v>21300155.309999999</v>
      </c>
      <c r="H8" s="30">
        <v>18318017.850000001</v>
      </c>
      <c r="I8" s="25"/>
      <c r="J8" s="25">
        <v>39763959.289999999</v>
      </c>
      <c r="K8" s="25">
        <v>21351663.800000001</v>
      </c>
      <c r="L8" s="25">
        <v>18412295.5</v>
      </c>
      <c r="M8" s="25"/>
      <c r="N8" s="25">
        <v>40088584.689999998</v>
      </c>
      <c r="O8" s="25">
        <v>21466793.280000001</v>
      </c>
      <c r="P8" s="25">
        <v>18621791.420000002</v>
      </c>
      <c r="Q8" s="25"/>
      <c r="R8" s="25">
        <v>40142532.869999997</v>
      </c>
      <c r="S8" s="25">
        <v>21554177.75</v>
      </c>
      <c r="T8" s="25">
        <v>18588355.129999999</v>
      </c>
    </row>
    <row r="9" spans="1:26" ht="24" customHeight="1" x14ac:dyDescent="0.3">
      <c r="A9" s="31" t="s">
        <v>14</v>
      </c>
      <c r="B9" s="32">
        <f t="shared" si="0"/>
        <v>39748077.18</v>
      </c>
      <c r="C9" s="32">
        <f t="shared" si="1"/>
        <v>21325184.067499999</v>
      </c>
      <c r="D9" s="32">
        <f t="shared" si="1"/>
        <v>18422893.112500001</v>
      </c>
      <c r="E9" s="33"/>
      <c r="F9" s="34">
        <v>39323212.439999998</v>
      </c>
      <c r="G9" s="34">
        <v>21134424.050000001</v>
      </c>
      <c r="H9" s="35">
        <v>18188788.390000001</v>
      </c>
      <c r="I9" s="33"/>
      <c r="J9" s="33">
        <v>39557506.009999998</v>
      </c>
      <c r="K9" s="33">
        <v>21221800.640000001</v>
      </c>
      <c r="L9" s="33">
        <v>18335705.370000001</v>
      </c>
      <c r="M9" s="33"/>
      <c r="N9" s="33">
        <v>40057399.759999998</v>
      </c>
      <c r="O9" s="33">
        <v>21446000.809999999</v>
      </c>
      <c r="P9" s="33">
        <v>18611398.949999999</v>
      </c>
      <c r="Q9" s="33"/>
      <c r="R9" s="33">
        <v>40054190.520000003</v>
      </c>
      <c r="S9" s="33">
        <v>21498510.77</v>
      </c>
      <c r="T9" s="33">
        <v>18555679.739999998</v>
      </c>
    </row>
    <row r="10" spans="1:26" ht="24" customHeight="1" x14ac:dyDescent="0.3">
      <c r="A10" s="31" t="s">
        <v>15</v>
      </c>
      <c r="B10" s="32">
        <f t="shared" si="0"/>
        <v>39221052.019999996</v>
      </c>
      <c r="C10" s="32">
        <f t="shared" si="1"/>
        <v>21058124.77</v>
      </c>
      <c r="D10" s="32">
        <f>(H10+L10+P10+T10)/4</f>
        <v>18162927.25</v>
      </c>
      <c r="E10" s="33"/>
      <c r="F10" s="34">
        <v>38715602.259999998</v>
      </c>
      <c r="G10" s="34">
        <v>20816296.719999999</v>
      </c>
      <c r="H10" s="36">
        <v>17899305.539999999</v>
      </c>
      <c r="I10" s="33"/>
      <c r="J10" s="33">
        <v>39010914.649999999</v>
      </c>
      <c r="K10" s="33">
        <v>20939718.34</v>
      </c>
      <c r="L10" s="33">
        <v>18071196.309999999</v>
      </c>
      <c r="M10" s="33"/>
      <c r="N10" s="33">
        <v>39565990.960000001</v>
      </c>
      <c r="O10" s="33">
        <v>21202886.030000001</v>
      </c>
      <c r="P10" s="33">
        <v>18363104.940000001</v>
      </c>
      <c r="Q10" s="33"/>
      <c r="R10" s="33">
        <v>39591700.189999998</v>
      </c>
      <c r="S10" s="33">
        <v>21273597.989999998</v>
      </c>
      <c r="T10" s="33">
        <v>18318102.210000001</v>
      </c>
      <c r="X10" s="37"/>
      <c r="Y10" s="37"/>
      <c r="Z10" s="37"/>
    </row>
    <row r="11" spans="1:26" ht="24" customHeight="1" x14ac:dyDescent="0.3">
      <c r="A11" s="31" t="s">
        <v>16</v>
      </c>
      <c r="B11" s="32">
        <f t="shared" si="0"/>
        <v>527025.16249999998</v>
      </c>
      <c r="C11" s="32">
        <f t="shared" si="1"/>
        <v>267059.3</v>
      </c>
      <c r="D11" s="32">
        <f t="shared" si="1"/>
        <v>259965.86250000002</v>
      </c>
      <c r="E11" s="33"/>
      <c r="F11" s="34">
        <v>607610.18000000005</v>
      </c>
      <c r="G11" s="34">
        <v>318127.33</v>
      </c>
      <c r="H11" s="36">
        <v>289482.84000000003</v>
      </c>
      <c r="I11" s="33"/>
      <c r="J11" s="33">
        <v>546591.36</v>
      </c>
      <c r="K11" s="33">
        <v>282082.3</v>
      </c>
      <c r="L11" s="33">
        <v>264509.06</v>
      </c>
      <c r="M11" s="33"/>
      <c r="N11" s="33">
        <v>491408.79</v>
      </c>
      <c r="O11" s="33">
        <v>243114.78</v>
      </c>
      <c r="P11" s="33">
        <v>248294.01</v>
      </c>
      <c r="Q11" s="33"/>
      <c r="R11" s="33">
        <v>462490.32</v>
      </c>
      <c r="S11" s="33">
        <v>224912.79</v>
      </c>
      <c r="T11" s="33">
        <v>237577.54</v>
      </c>
    </row>
    <row r="12" spans="1:26" ht="24" customHeight="1" x14ac:dyDescent="0.3">
      <c r="A12" s="31" t="s">
        <v>17</v>
      </c>
      <c r="B12" s="32">
        <f t="shared" si="0"/>
        <v>155235.32000000004</v>
      </c>
      <c r="C12" s="32">
        <f t="shared" si="1"/>
        <v>93013.462500000023</v>
      </c>
      <c r="D12" s="32">
        <f t="shared" si="1"/>
        <v>62221.857500000006</v>
      </c>
      <c r="E12" s="33"/>
      <c r="F12" s="34">
        <v>294960.71999999997</v>
      </c>
      <c r="G12" s="34">
        <v>165731.26</v>
      </c>
      <c r="H12" s="36">
        <v>129229.46</v>
      </c>
      <c r="I12" s="33"/>
      <c r="J12" s="33">
        <v>206453.28</v>
      </c>
      <c r="K12" s="33">
        <v>129863.16</v>
      </c>
      <c r="L12" s="33">
        <v>76590.12</v>
      </c>
      <c r="M12" s="33"/>
      <c r="N12" s="33">
        <v>31184.93</v>
      </c>
      <c r="O12" s="33">
        <v>20792.46</v>
      </c>
      <c r="P12" s="33">
        <v>10392.469999999999</v>
      </c>
      <c r="Q12" s="33"/>
      <c r="R12" s="33">
        <v>88342.36</v>
      </c>
      <c r="S12" s="33">
        <v>55666.97</v>
      </c>
      <c r="T12" s="33">
        <v>32675.38</v>
      </c>
    </row>
    <row r="13" spans="1:26" ht="24" customHeight="1" x14ac:dyDescent="0.3">
      <c r="A13" s="17" t="s">
        <v>18</v>
      </c>
      <c r="B13" s="26">
        <f t="shared" si="0"/>
        <v>18720413.517499998</v>
      </c>
      <c r="C13" s="26">
        <f t="shared" si="1"/>
        <v>6537748.9725000001</v>
      </c>
      <c r="D13" s="26">
        <f t="shared" si="1"/>
        <v>12182664.545</v>
      </c>
      <c r="E13" s="25"/>
      <c r="F13" s="27">
        <v>18895569.870000001</v>
      </c>
      <c r="G13" s="27">
        <v>6609633.7000000002</v>
      </c>
      <c r="H13" s="28">
        <v>12285936.17</v>
      </c>
      <c r="I13" s="25"/>
      <c r="J13" s="25">
        <v>18823406.739999998</v>
      </c>
      <c r="K13" s="25">
        <v>6588856.2199999997</v>
      </c>
      <c r="L13" s="25">
        <v>12234550.52</v>
      </c>
      <c r="M13" s="25"/>
      <c r="N13" s="25">
        <v>18572597.32</v>
      </c>
      <c r="O13" s="25">
        <v>6504733.7300000004</v>
      </c>
      <c r="P13" s="25">
        <v>12067863.59</v>
      </c>
      <c r="Q13" s="25"/>
      <c r="R13" s="25">
        <v>18590080.129999999</v>
      </c>
      <c r="S13" s="25">
        <v>6447772.2400000002</v>
      </c>
      <c r="T13" s="25">
        <v>12142307.9</v>
      </c>
    </row>
    <row r="14" spans="1:26" ht="24" customHeight="1" x14ac:dyDescent="0.3">
      <c r="A14" s="31" t="s">
        <v>19</v>
      </c>
      <c r="B14" s="32">
        <f t="shared" si="0"/>
        <v>5193508.1149999993</v>
      </c>
      <c r="C14" s="32">
        <f t="shared" si="1"/>
        <v>281689.755</v>
      </c>
      <c r="D14" s="32">
        <f t="shared" si="1"/>
        <v>4911818.3599999994</v>
      </c>
      <c r="E14" s="33"/>
      <c r="F14" s="34">
        <v>5261858.84</v>
      </c>
      <c r="G14" s="34">
        <v>290735.35999999999</v>
      </c>
      <c r="H14" s="36">
        <v>4971123.4800000004</v>
      </c>
      <c r="I14" s="33"/>
      <c r="J14" s="33">
        <v>5199164.42</v>
      </c>
      <c r="K14" s="33">
        <v>283230.90999999997</v>
      </c>
      <c r="L14" s="33">
        <v>4915933.5199999996</v>
      </c>
      <c r="M14" s="33"/>
      <c r="N14" s="33">
        <v>5111008.8499999996</v>
      </c>
      <c r="O14" s="33">
        <v>284821.90999999997</v>
      </c>
      <c r="P14" s="33">
        <v>4826186.95</v>
      </c>
      <c r="Q14" s="33"/>
      <c r="R14" s="33">
        <v>5202000.33</v>
      </c>
      <c r="S14" s="33">
        <v>267970.84000000003</v>
      </c>
      <c r="T14" s="33">
        <v>4934029.49</v>
      </c>
    </row>
    <row r="15" spans="1:26" ht="24" customHeight="1" x14ac:dyDescent="0.3">
      <c r="A15" s="31" t="s">
        <v>20</v>
      </c>
      <c r="B15" s="32">
        <f t="shared" si="0"/>
        <v>4671124.0575000001</v>
      </c>
      <c r="C15" s="32">
        <f t="shared" si="1"/>
        <v>2181799.7000000002</v>
      </c>
      <c r="D15" s="32">
        <f t="shared" si="1"/>
        <v>2489324.3574999999</v>
      </c>
      <c r="E15" s="33"/>
      <c r="F15" s="36">
        <v>4856107.2</v>
      </c>
      <c r="G15" s="36">
        <v>2242238.1</v>
      </c>
      <c r="H15" s="36">
        <v>2613869.1</v>
      </c>
      <c r="I15" s="33"/>
      <c r="J15" s="33">
        <v>4727021.05</v>
      </c>
      <c r="K15" s="33">
        <v>2208156.81</v>
      </c>
      <c r="L15" s="33">
        <v>2518864.23</v>
      </c>
      <c r="M15" s="33"/>
      <c r="N15" s="33">
        <v>4558353.3899999997</v>
      </c>
      <c r="O15" s="33">
        <v>2136761.1800000002</v>
      </c>
      <c r="P15" s="33">
        <v>2421592.2000000002</v>
      </c>
      <c r="Q15" s="33"/>
      <c r="R15" s="33">
        <v>4543014.6100000003</v>
      </c>
      <c r="S15" s="33">
        <v>2140042.71</v>
      </c>
      <c r="T15" s="33">
        <v>2402971.9</v>
      </c>
    </row>
    <row r="16" spans="1:26" s="42" customFormat="1" ht="37.5" x14ac:dyDescent="0.5">
      <c r="A16" s="38" t="s">
        <v>21</v>
      </c>
      <c r="B16" s="39">
        <f t="shared" ref="B16" si="2">SUM(C16:D16)</f>
        <v>6873901.5625</v>
      </c>
      <c r="C16" s="39">
        <f t="shared" si="1"/>
        <v>2876274.1875</v>
      </c>
      <c r="D16" s="39">
        <f t="shared" si="1"/>
        <v>3997627.375</v>
      </c>
      <c r="E16" s="40"/>
      <c r="F16" s="41">
        <v>6728208.4199999999</v>
      </c>
      <c r="G16" s="41">
        <v>2823176.47</v>
      </c>
      <c r="H16" s="41">
        <v>3905031.96</v>
      </c>
      <c r="I16" s="40"/>
      <c r="J16" s="40">
        <v>6870450.75</v>
      </c>
      <c r="K16" s="40">
        <v>2881539.44</v>
      </c>
      <c r="L16" s="40">
        <v>3988911.31</v>
      </c>
      <c r="M16" s="40"/>
      <c r="N16" s="40">
        <v>6963365.7199999997</v>
      </c>
      <c r="O16" s="40">
        <v>2886579.9</v>
      </c>
      <c r="P16" s="40">
        <v>4076785.82</v>
      </c>
      <c r="Q16" s="40"/>
      <c r="R16" s="40">
        <v>6933581.3499999996</v>
      </c>
      <c r="S16" s="40">
        <v>2913800.94</v>
      </c>
      <c r="T16" s="40">
        <v>4019780.41</v>
      </c>
    </row>
    <row r="17" spans="1:25" ht="24" customHeight="1" x14ac:dyDescent="0.3">
      <c r="A17" s="43" t="s">
        <v>22</v>
      </c>
      <c r="B17" s="44">
        <f t="shared" si="0"/>
        <v>1981879.7875000001</v>
      </c>
      <c r="C17" s="44">
        <f t="shared" si="1"/>
        <v>1197985.3325</v>
      </c>
      <c r="D17" s="44">
        <f t="shared" si="1"/>
        <v>783894.45500000007</v>
      </c>
      <c r="E17" s="45"/>
      <c r="F17" s="46">
        <v>2049395.41</v>
      </c>
      <c r="G17" s="46">
        <v>1253483.78</v>
      </c>
      <c r="H17" s="46">
        <v>795911.64</v>
      </c>
      <c r="I17" s="45"/>
      <c r="J17" s="45">
        <v>2026770.53</v>
      </c>
      <c r="K17" s="45">
        <v>1215929.07</v>
      </c>
      <c r="L17" s="45">
        <v>810841.46</v>
      </c>
      <c r="M17" s="45"/>
      <c r="N17" s="45">
        <v>1939869.36</v>
      </c>
      <c r="O17" s="45">
        <v>1196570.74</v>
      </c>
      <c r="P17" s="45">
        <v>743298.62</v>
      </c>
      <c r="Q17" s="45"/>
      <c r="R17" s="45">
        <v>1911483.84</v>
      </c>
      <c r="S17" s="45">
        <v>1125957.74</v>
      </c>
      <c r="T17" s="45">
        <v>785526.1</v>
      </c>
    </row>
    <row r="18" spans="1:25" ht="27.75" customHeight="1" x14ac:dyDescent="0.3">
      <c r="A18" s="24" t="s">
        <v>23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</row>
    <row r="19" spans="1:25" ht="24" customHeight="1" x14ac:dyDescent="0.3">
      <c r="A19" s="17" t="s">
        <v>12</v>
      </c>
      <c r="B19" s="48">
        <f>SUM(C19:D19)</f>
        <v>14998333.252500001</v>
      </c>
      <c r="C19" s="26">
        <f t="shared" ref="C19:D28" si="3">(G19+K19+O19+S19)/4</f>
        <v>7122193.7475000005</v>
      </c>
      <c r="D19" s="26">
        <f t="shared" si="3"/>
        <v>7876139.5049999999</v>
      </c>
      <c r="E19" s="49"/>
      <c r="F19" s="49">
        <v>14999917.99</v>
      </c>
      <c r="G19" s="49">
        <v>7125565.9900000002</v>
      </c>
      <c r="H19" s="49">
        <v>7874352</v>
      </c>
      <c r="I19" s="49"/>
      <c r="J19" s="49">
        <v>14999886.029999999</v>
      </c>
      <c r="K19" s="49">
        <v>7123767.0099999998</v>
      </c>
      <c r="L19" s="49">
        <v>7876119.0099999998</v>
      </c>
      <c r="M19" s="49"/>
      <c r="N19" s="49">
        <v>14998869</v>
      </c>
      <c r="O19" s="49">
        <v>7121534</v>
      </c>
      <c r="P19" s="49">
        <v>7877335.0099999998</v>
      </c>
      <c r="Q19" s="49"/>
      <c r="R19" s="49">
        <v>14994659.99</v>
      </c>
      <c r="S19" s="49">
        <v>7117907.9900000002</v>
      </c>
      <c r="T19" s="49">
        <v>7876752</v>
      </c>
    </row>
    <row r="20" spans="1:25" ht="24" customHeight="1" x14ac:dyDescent="0.3">
      <c r="A20" s="17" t="s">
        <v>13</v>
      </c>
      <c r="B20" s="48">
        <f t="shared" ref="B20:B29" si="4">SUM(C20:D20)</f>
        <v>9558578.7524999995</v>
      </c>
      <c r="C20" s="26">
        <f t="shared" si="3"/>
        <v>5222736.3075000001</v>
      </c>
      <c r="D20" s="26">
        <f t="shared" si="3"/>
        <v>4335842.4449999994</v>
      </c>
      <c r="E20" s="49"/>
      <c r="F20" s="49">
        <v>9330952.5299999993</v>
      </c>
      <c r="G20" s="49">
        <v>5152428.6500000004</v>
      </c>
      <c r="H20" s="49">
        <v>4178523.88</v>
      </c>
      <c r="I20" s="49"/>
      <c r="J20" s="49">
        <v>9517061.3200000003</v>
      </c>
      <c r="K20" s="49">
        <v>5201650.82</v>
      </c>
      <c r="L20" s="49">
        <v>4315410.5</v>
      </c>
      <c r="M20" s="49"/>
      <c r="N20" s="49">
        <v>9786687.4000000004</v>
      </c>
      <c r="O20" s="49">
        <v>5290699.43</v>
      </c>
      <c r="P20" s="49">
        <v>4495987.97</v>
      </c>
      <c r="Q20" s="49"/>
      <c r="R20" s="49">
        <v>9599613.7599999998</v>
      </c>
      <c r="S20" s="49">
        <v>5246166.33</v>
      </c>
      <c r="T20" s="49">
        <v>4353447.43</v>
      </c>
    </row>
    <row r="21" spans="1:25" ht="24" customHeight="1" x14ac:dyDescent="0.3">
      <c r="A21" s="31" t="s">
        <v>14</v>
      </c>
      <c r="B21" s="50">
        <f t="shared" si="4"/>
        <v>9448027.9450000003</v>
      </c>
      <c r="C21" s="32">
        <f t="shared" si="3"/>
        <v>5157129.8025000002</v>
      </c>
      <c r="D21" s="32">
        <f t="shared" si="3"/>
        <v>4290898.1425000001</v>
      </c>
      <c r="E21" s="51"/>
      <c r="F21" s="51">
        <v>9107248.2300000004</v>
      </c>
      <c r="G21" s="51">
        <v>5029767.6100000003</v>
      </c>
      <c r="H21" s="51">
        <v>4077480.62</v>
      </c>
      <c r="I21" s="51"/>
      <c r="J21" s="51">
        <v>9369977.5199999996</v>
      </c>
      <c r="K21" s="51">
        <v>5105073.3899999997</v>
      </c>
      <c r="L21" s="51">
        <v>4264904.13</v>
      </c>
      <c r="M21" s="51"/>
      <c r="N21" s="51">
        <v>9769839.5800000001</v>
      </c>
      <c r="O21" s="51">
        <v>5280831.9400000004</v>
      </c>
      <c r="P21" s="51">
        <v>4489007.63</v>
      </c>
      <c r="Q21" s="51"/>
      <c r="R21" s="51">
        <v>9545046.4600000009</v>
      </c>
      <c r="S21" s="51">
        <v>5212846.2699999996</v>
      </c>
      <c r="T21" s="51">
        <v>4332200.1900000004</v>
      </c>
    </row>
    <row r="22" spans="1:25" ht="24" customHeight="1" x14ac:dyDescent="0.3">
      <c r="A22" s="31" t="s">
        <v>15</v>
      </c>
      <c r="B22" s="50">
        <f t="shared" si="4"/>
        <v>9351415.254999999</v>
      </c>
      <c r="C22" s="32">
        <f t="shared" si="3"/>
        <v>5109580.5175000001</v>
      </c>
      <c r="D22" s="32">
        <f>(H22+L22+P22+T22)/4</f>
        <v>4241834.7374999998</v>
      </c>
      <c r="E22" s="51"/>
      <c r="F22" s="51">
        <v>8991270.2300000004</v>
      </c>
      <c r="G22" s="51">
        <v>4969323.21</v>
      </c>
      <c r="H22" s="51">
        <v>4021947.02</v>
      </c>
      <c r="I22" s="51"/>
      <c r="J22" s="51">
        <v>9260118.7799999993</v>
      </c>
      <c r="K22" s="51">
        <v>5052880.46</v>
      </c>
      <c r="L22" s="51">
        <v>4207238.33</v>
      </c>
      <c r="M22" s="51"/>
      <c r="N22" s="51">
        <v>9684439.2200000007</v>
      </c>
      <c r="O22" s="51">
        <v>5242352.28</v>
      </c>
      <c r="P22" s="51">
        <v>4442086.93</v>
      </c>
      <c r="Q22" s="51"/>
      <c r="R22" s="51">
        <v>9469832.7799999993</v>
      </c>
      <c r="S22" s="51">
        <v>5173766.12</v>
      </c>
      <c r="T22" s="51">
        <v>4296066.67</v>
      </c>
      <c r="W22" s="37"/>
      <c r="X22" s="37"/>
      <c r="Y22" s="37"/>
    </row>
    <row r="23" spans="1:25" ht="24" customHeight="1" x14ac:dyDescent="0.3">
      <c r="A23" s="31" t="s">
        <v>16</v>
      </c>
      <c r="B23" s="50">
        <f t="shared" si="4"/>
        <v>96612.69249999999</v>
      </c>
      <c r="C23" s="32">
        <f t="shared" si="3"/>
        <v>47549.287499999999</v>
      </c>
      <c r="D23" s="32">
        <f t="shared" si="3"/>
        <v>49063.404999999992</v>
      </c>
      <c r="E23" s="51"/>
      <c r="F23" s="51">
        <v>115978</v>
      </c>
      <c r="G23" s="51">
        <v>60444.41</v>
      </c>
      <c r="H23" s="51">
        <v>55533.59</v>
      </c>
      <c r="I23" s="51"/>
      <c r="J23" s="51">
        <v>109858.74</v>
      </c>
      <c r="K23" s="51">
        <v>52192.93</v>
      </c>
      <c r="L23" s="51">
        <v>57665.81</v>
      </c>
      <c r="M23" s="51"/>
      <c r="N23" s="51">
        <v>85400.36</v>
      </c>
      <c r="O23" s="51">
        <v>38479.660000000003</v>
      </c>
      <c r="P23" s="51">
        <v>46920.7</v>
      </c>
      <c r="Q23" s="51"/>
      <c r="R23" s="51">
        <v>75213.67</v>
      </c>
      <c r="S23" s="51">
        <v>39080.15</v>
      </c>
      <c r="T23" s="51">
        <v>36133.519999999997</v>
      </c>
    </row>
    <row r="24" spans="1:25" ht="24" customHeight="1" x14ac:dyDescent="0.3">
      <c r="A24" s="31" t="s">
        <v>17</v>
      </c>
      <c r="B24" s="50">
        <f t="shared" si="4"/>
        <v>110550.8075</v>
      </c>
      <c r="C24" s="32">
        <f t="shared" si="3"/>
        <v>65606.50499999999</v>
      </c>
      <c r="D24" s="32">
        <f t="shared" si="3"/>
        <v>44944.302499999998</v>
      </c>
      <c r="E24" s="51"/>
      <c r="F24" s="51">
        <v>223704.3</v>
      </c>
      <c r="G24" s="51">
        <v>122661.04</v>
      </c>
      <c r="H24" s="51">
        <v>101043.26</v>
      </c>
      <c r="I24" s="51"/>
      <c r="J24" s="51">
        <v>147083.79</v>
      </c>
      <c r="K24" s="51">
        <v>96577.43</v>
      </c>
      <c r="L24" s="51">
        <v>50506.37</v>
      </c>
      <c r="M24" s="51"/>
      <c r="N24" s="51">
        <v>16847.82</v>
      </c>
      <c r="O24" s="51">
        <v>9867.49</v>
      </c>
      <c r="P24" s="51">
        <v>6980.34</v>
      </c>
      <c r="Q24" s="51"/>
      <c r="R24" s="51">
        <v>54567.3</v>
      </c>
      <c r="S24" s="51">
        <v>33320.06</v>
      </c>
      <c r="T24" s="51">
        <v>21247.24</v>
      </c>
    </row>
    <row r="25" spans="1:25" ht="24" customHeight="1" x14ac:dyDescent="0.3">
      <c r="A25" s="17" t="s">
        <v>18</v>
      </c>
      <c r="B25" s="48">
        <f t="shared" si="4"/>
        <v>5439754.5049999999</v>
      </c>
      <c r="C25" s="26">
        <f t="shared" si="3"/>
        <v>1899457.4425000001</v>
      </c>
      <c r="D25" s="26">
        <f t="shared" si="3"/>
        <v>3540297.0625</v>
      </c>
      <c r="E25" s="49"/>
      <c r="F25" s="49">
        <v>5668965.46</v>
      </c>
      <c r="G25" s="49">
        <v>1973137.34</v>
      </c>
      <c r="H25" s="49">
        <v>3695828.12</v>
      </c>
      <c r="I25" s="49"/>
      <c r="J25" s="49">
        <v>5482824.71</v>
      </c>
      <c r="K25" s="49">
        <v>1922116.19</v>
      </c>
      <c r="L25" s="49">
        <v>3560708.52</v>
      </c>
      <c r="M25" s="49"/>
      <c r="N25" s="49">
        <v>5212181.5999999996</v>
      </c>
      <c r="O25" s="49">
        <v>1830834.57</v>
      </c>
      <c r="P25" s="49">
        <v>3381347.04</v>
      </c>
      <c r="Q25" s="49"/>
      <c r="R25" s="49">
        <v>5395046.2300000004</v>
      </c>
      <c r="S25" s="49">
        <v>1871741.67</v>
      </c>
      <c r="T25" s="49">
        <v>3523304.57</v>
      </c>
    </row>
    <row r="26" spans="1:25" ht="24" customHeight="1" x14ac:dyDescent="0.3">
      <c r="A26" s="31" t="s">
        <v>19</v>
      </c>
      <c r="B26" s="50">
        <f t="shared" si="4"/>
        <v>1371091.2524999999</v>
      </c>
      <c r="C26" s="32">
        <f t="shared" si="3"/>
        <v>64252.94249999999</v>
      </c>
      <c r="D26" s="32">
        <f t="shared" si="3"/>
        <v>1306838.31</v>
      </c>
      <c r="E26" s="51"/>
      <c r="F26" s="51">
        <v>1448899.74</v>
      </c>
      <c r="G26" s="51">
        <v>75286.59</v>
      </c>
      <c r="H26" s="51">
        <v>1373613.15</v>
      </c>
      <c r="I26" s="51"/>
      <c r="J26" s="51">
        <v>1402187.25</v>
      </c>
      <c r="K26" s="51">
        <v>68649.39</v>
      </c>
      <c r="L26" s="51">
        <v>1333537.8500000001</v>
      </c>
      <c r="M26" s="51"/>
      <c r="N26" s="51">
        <v>1253789.58</v>
      </c>
      <c r="O26" s="51">
        <v>56883.46</v>
      </c>
      <c r="P26" s="51">
        <v>1196906.1200000001</v>
      </c>
      <c r="Q26" s="51"/>
      <c r="R26" s="51">
        <v>1379488.45</v>
      </c>
      <c r="S26" s="51">
        <v>56192.33</v>
      </c>
      <c r="T26" s="51">
        <v>1323296.1200000001</v>
      </c>
    </row>
    <row r="27" spans="1:25" ht="24" customHeight="1" x14ac:dyDescent="0.3">
      <c r="A27" s="31" t="s">
        <v>20</v>
      </c>
      <c r="B27" s="50">
        <f t="shared" si="4"/>
        <v>1445578.7349999999</v>
      </c>
      <c r="C27" s="32">
        <f t="shared" si="3"/>
        <v>674822.77249999996</v>
      </c>
      <c r="D27" s="32">
        <f t="shared" si="3"/>
        <v>770755.96250000002</v>
      </c>
      <c r="E27" s="51"/>
      <c r="F27" s="51">
        <v>1515484.88</v>
      </c>
      <c r="G27" s="51">
        <v>695551.39</v>
      </c>
      <c r="H27" s="51">
        <v>819933.49</v>
      </c>
      <c r="I27" s="51"/>
      <c r="J27" s="51">
        <v>1443194.93</v>
      </c>
      <c r="K27" s="51">
        <v>674051.14</v>
      </c>
      <c r="L27" s="51">
        <v>769143.79</v>
      </c>
      <c r="M27" s="51"/>
      <c r="N27" s="51">
        <v>1411883.54</v>
      </c>
      <c r="O27" s="51">
        <v>659613.07999999996</v>
      </c>
      <c r="P27" s="51">
        <v>752270.45</v>
      </c>
      <c r="Q27" s="51"/>
      <c r="R27" s="51">
        <v>1411751.59</v>
      </c>
      <c r="S27" s="51">
        <v>670075.48</v>
      </c>
      <c r="T27" s="51">
        <v>741676.12</v>
      </c>
    </row>
    <row r="28" spans="1:25" s="42" customFormat="1" ht="37.5" x14ac:dyDescent="0.5">
      <c r="A28" s="38" t="s">
        <v>21</v>
      </c>
      <c r="B28" s="39">
        <f t="shared" si="4"/>
        <v>2136917.7225000001</v>
      </c>
      <c r="C28" s="39">
        <f t="shared" si="3"/>
        <v>877790.00750000007</v>
      </c>
      <c r="D28" s="39">
        <f t="shared" si="3"/>
        <v>1259127.7150000001</v>
      </c>
      <c r="E28" s="40"/>
      <c r="F28" s="41">
        <v>2163632.0099999998</v>
      </c>
      <c r="G28" s="41">
        <v>888920.27</v>
      </c>
      <c r="H28" s="41">
        <v>1274711.74</v>
      </c>
      <c r="I28" s="40"/>
      <c r="J28" s="40">
        <v>2144553.92</v>
      </c>
      <c r="K28" s="40">
        <v>897244.53</v>
      </c>
      <c r="L28" s="40">
        <v>1247309.3899999999</v>
      </c>
      <c r="M28" s="40"/>
      <c r="N28" s="40">
        <v>2110611.29</v>
      </c>
      <c r="O28" s="40">
        <v>855975.48</v>
      </c>
      <c r="P28" s="40">
        <v>1254635.82</v>
      </c>
      <c r="Q28" s="40"/>
      <c r="R28" s="40">
        <v>2128873.66</v>
      </c>
      <c r="S28" s="40">
        <v>869019.75</v>
      </c>
      <c r="T28" s="40">
        <v>1259853.9099999999</v>
      </c>
    </row>
    <row r="29" spans="1:25" ht="24" customHeight="1" x14ac:dyDescent="0.3">
      <c r="A29" s="43" t="s">
        <v>22</v>
      </c>
      <c r="B29" s="52">
        <f t="shared" si="4"/>
        <v>486166.79499999998</v>
      </c>
      <c r="C29" s="44">
        <f>(G29+K29+O29+S29)/4</f>
        <v>282591.72499999998</v>
      </c>
      <c r="D29" s="44">
        <f>(H29+L29+P29+T29)/4</f>
        <v>203575.07</v>
      </c>
      <c r="E29" s="53"/>
      <c r="F29" s="53">
        <v>540948.82999999996</v>
      </c>
      <c r="G29" s="53">
        <v>313379.09999999998</v>
      </c>
      <c r="H29" s="53">
        <v>227569.73</v>
      </c>
      <c r="I29" s="53"/>
      <c r="J29" s="53">
        <v>492888.62</v>
      </c>
      <c r="K29" s="53">
        <v>282171.14</v>
      </c>
      <c r="L29" s="53">
        <v>210717.49</v>
      </c>
      <c r="M29" s="53"/>
      <c r="N29" s="53">
        <v>435897.19</v>
      </c>
      <c r="O29" s="53">
        <v>258362.55</v>
      </c>
      <c r="P29" s="53">
        <v>177534.64</v>
      </c>
      <c r="Q29" s="53"/>
      <c r="R29" s="53">
        <v>474932.53</v>
      </c>
      <c r="S29" s="53">
        <v>276454.11</v>
      </c>
      <c r="T29" s="53">
        <v>198478.42</v>
      </c>
    </row>
    <row r="30" spans="1:25" s="2" customFormat="1" x14ac:dyDescent="0.4">
      <c r="A30" s="54"/>
      <c r="B30" s="55"/>
      <c r="C30" s="56"/>
      <c r="D30" s="56"/>
      <c r="E30" s="57"/>
      <c r="G30" s="58"/>
      <c r="H30" s="58"/>
      <c r="I30" s="57"/>
      <c r="K30" s="59"/>
      <c r="L30" s="59"/>
      <c r="M30" s="57"/>
      <c r="N30" s="59"/>
      <c r="O30" s="59"/>
      <c r="P30" s="59"/>
      <c r="Q30" s="57"/>
      <c r="R30" s="3"/>
      <c r="T30" s="60"/>
    </row>
    <row r="31" spans="1:25" s="2" customFormat="1" x14ac:dyDescent="0.4">
      <c r="A31" s="54"/>
      <c r="B31" s="55"/>
      <c r="C31" s="56"/>
      <c r="D31" s="56"/>
      <c r="E31" s="57"/>
      <c r="G31" s="58"/>
      <c r="H31" s="58"/>
      <c r="I31" s="57"/>
      <c r="K31" s="59"/>
      <c r="L31" s="59"/>
      <c r="M31" s="57"/>
      <c r="N31" s="59"/>
      <c r="O31" s="59"/>
      <c r="P31" s="59"/>
      <c r="Q31" s="57"/>
      <c r="R31" s="3"/>
      <c r="T31" s="60"/>
    </row>
    <row r="32" spans="1:25" s="2" customFormat="1" x14ac:dyDescent="0.4">
      <c r="A32" s="61" t="s">
        <v>24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R32" s="3"/>
    </row>
    <row r="33" spans="1:24" ht="5.25" customHeight="1" x14ac:dyDescent="0.3">
      <c r="A33" s="4"/>
      <c r="B33" s="5"/>
      <c r="C33" s="5"/>
      <c r="D33" s="6"/>
      <c r="E33" s="7"/>
      <c r="F33" s="8"/>
      <c r="G33" s="8"/>
      <c r="H33" s="8"/>
      <c r="I33" s="7"/>
      <c r="J33" s="8"/>
      <c r="K33" s="8"/>
      <c r="L33" s="8"/>
      <c r="M33" s="8"/>
      <c r="N33" s="9"/>
      <c r="O33" s="8"/>
      <c r="P33" s="8"/>
      <c r="Q33" s="8"/>
      <c r="R33" s="9"/>
      <c r="S33" s="8"/>
      <c r="T33" s="8"/>
    </row>
    <row r="34" spans="1:24" s="16" customFormat="1" ht="24.95" customHeight="1" x14ac:dyDescent="0.5">
      <c r="A34" s="12" t="s">
        <v>1</v>
      </c>
      <c r="B34" s="13" t="s">
        <v>2</v>
      </c>
      <c r="C34" s="13"/>
      <c r="D34" s="13"/>
      <c r="E34" s="14"/>
      <c r="F34" s="15" t="s">
        <v>3</v>
      </c>
      <c r="G34" s="15"/>
      <c r="H34" s="15"/>
      <c r="I34" s="14"/>
      <c r="J34" s="15" t="s">
        <v>4</v>
      </c>
      <c r="K34" s="15"/>
      <c r="L34" s="15"/>
      <c r="M34" s="14"/>
      <c r="N34" s="15" t="s">
        <v>5</v>
      </c>
      <c r="O34" s="15"/>
      <c r="P34" s="15"/>
      <c r="Q34" s="14"/>
      <c r="R34" s="15" t="s">
        <v>6</v>
      </c>
      <c r="S34" s="15"/>
      <c r="T34" s="15"/>
    </row>
    <row r="35" spans="1:24" s="16" customFormat="1" ht="24.95" customHeight="1" x14ac:dyDescent="0.5">
      <c r="A35" s="18"/>
      <c r="B35" s="19" t="s">
        <v>7</v>
      </c>
      <c r="C35" s="19" t="s">
        <v>8</v>
      </c>
      <c r="D35" s="20" t="s">
        <v>9</v>
      </c>
      <c r="E35" s="14"/>
      <c r="F35" s="21" t="s">
        <v>7</v>
      </c>
      <c r="G35" s="21" t="s">
        <v>8</v>
      </c>
      <c r="H35" s="21" t="s">
        <v>9</v>
      </c>
      <c r="I35" s="14"/>
      <c r="J35" s="21" t="s">
        <v>7</v>
      </c>
      <c r="K35" s="21" t="s">
        <v>8</v>
      </c>
      <c r="L35" s="21" t="s">
        <v>9</v>
      </c>
      <c r="M35" s="14"/>
      <c r="N35" s="21" t="s">
        <v>7</v>
      </c>
      <c r="O35" s="21" t="s">
        <v>8</v>
      </c>
      <c r="P35" s="21" t="s">
        <v>9</v>
      </c>
      <c r="Q35" s="14"/>
      <c r="R35" s="21" t="s">
        <v>7</v>
      </c>
      <c r="S35" s="21" t="s">
        <v>8</v>
      </c>
      <c r="T35" s="21" t="s">
        <v>9</v>
      </c>
    </row>
    <row r="36" spans="1:24" s="23" customFormat="1" ht="21" x14ac:dyDescent="0.35">
      <c r="A36" s="16"/>
      <c r="B36" s="22" t="s">
        <v>10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4" s="23" customFormat="1" ht="21" x14ac:dyDescent="0.35">
      <c r="A37" s="24" t="s">
        <v>25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</row>
    <row r="38" spans="1:24" s="31" customFormat="1" ht="24" customHeight="1" x14ac:dyDescent="0.5">
      <c r="A38" s="17" t="s">
        <v>12</v>
      </c>
      <c r="B38" s="63">
        <f>SUM(C38:D38)</f>
        <v>372885.25</v>
      </c>
      <c r="C38" s="26">
        <f>(G38+K38+O38+S38)/4</f>
        <v>175699.25</v>
      </c>
      <c r="D38" s="26">
        <f>(H38+L38+P38+T38)/4</f>
        <v>197186</v>
      </c>
      <c r="E38" s="63"/>
      <c r="F38" s="63">
        <v>372413</v>
      </c>
      <c r="G38" s="63">
        <v>175543</v>
      </c>
      <c r="H38" s="63">
        <v>196870</v>
      </c>
      <c r="I38" s="63"/>
      <c r="J38" s="63">
        <v>372698</v>
      </c>
      <c r="K38" s="63">
        <v>175634</v>
      </c>
      <c r="L38" s="63">
        <v>197064</v>
      </c>
      <c r="M38" s="63"/>
      <c r="N38" s="63">
        <v>373024</v>
      </c>
      <c r="O38" s="63">
        <v>175741</v>
      </c>
      <c r="P38" s="63">
        <v>197283</v>
      </c>
      <c r="Q38" s="63"/>
      <c r="R38" s="63">
        <v>373406</v>
      </c>
      <c r="S38" s="63">
        <v>175879</v>
      </c>
      <c r="T38" s="63">
        <v>197527</v>
      </c>
    </row>
    <row r="39" spans="1:24" s="31" customFormat="1" ht="24" customHeight="1" x14ac:dyDescent="0.5">
      <c r="A39" s="17" t="s">
        <v>13</v>
      </c>
      <c r="B39" s="63">
        <f t="shared" ref="B39:B48" si="5">SUM(C39:D39)</f>
        <v>227899.2525</v>
      </c>
      <c r="C39" s="26">
        <f t="shared" ref="C39:D48" si="6">(G39+K39+O39+S39)/4</f>
        <v>122786.215</v>
      </c>
      <c r="D39" s="26">
        <f t="shared" si="6"/>
        <v>105113.03750000001</v>
      </c>
      <c r="E39" s="63"/>
      <c r="F39" s="63">
        <v>224786.01</v>
      </c>
      <c r="G39" s="63">
        <v>122473.86</v>
      </c>
      <c r="H39" s="63">
        <v>102312.15</v>
      </c>
      <c r="I39" s="63"/>
      <c r="J39" s="63">
        <v>220859</v>
      </c>
      <c r="K39" s="63">
        <v>118048</v>
      </c>
      <c r="L39" s="63">
        <v>102811</v>
      </c>
      <c r="M39" s="63"/>
      <c r="N39" s="63">
        <v>237006</v>
      </c>
      <c r="O39" s="63">
        <v>128088</v>
      </c>
      <c r="P39" s="63">
        <v>108918</v>
      </c>
      <c r="Q39" s="63"/>
      <c r="R39" s="63">
        <v>228946</v>
      </c>
      <c r="S39" s="63">
        <v>122535</v>
      </c>
      <c r="T39" s="63">
        <v>106411</v>
      </c>
    </row>
    <row r="40" spans="1:24" s="31" customFormat="1" ht="24" customHeight="1" x14ac:dyDescent="0.5">
      <c r="A40" s="31" t="s">
        <v>14</v>
      </c>
      <c r="B40" s="64">
        <f t="shared" si="5"/>
        <v>226059.8175</v>
      </c>
      <c r="C40" s="32">
        <f t="shared" si="6"/>
        <v>121756.02</v>
      </c>
      <c r="D40" s="32">
        <f>(H40+L40+P40+T40)/4</f>
        <v>104303.7975</v>
      </c>
      <c r="E40" s="64"/>
      <c r="F40" s="64">
        <v>221937.27</v>
      </c>
      <c r="G40" s="64">
        <v>120565.08</v>
      </c>
      <c r="H40" s="64">
        <v>101372.19</v>
      </c>
      <c r="I40" s="64"/>
      <c r="J40" s="64">
        <v>218049</v>
      </c>
      <c r="K40" s="64">
        <v>116179</v>
      </c>
      <c r="L40" s="64">
        <v>101870</v>
      </c>
      <c r="M40" s="64"/>
      <c r="N40" s="64">
        <v>235931</v>
      </c>
      <c r="O40" s="64">
        <v>127745</v>
      </c>
      <c r="P40" s="64">
        <v>108186</v>
      </c>
      <c r="Q40" s="64"/>
      <c r="R40" s="64">
        <v>228322</v>
      </c>
      <c r="S40" s="64">
        <v>122535</v>
      </c>
      <c r="T40" s="64">
        <v>105787</v>
      </c>
    </row>
    <row r="41" spans="1:24" s="31" customFormat="1" ht="24" customHeight="1" x14ac:dyDescent="0.5">
      <c r="A41" s="31" t="s">
        <v>15</v>
      </c>
      <c r="B41" s="64">
        <f t="shared" si="5"/>
        <v>223629.3175</v>
      </c>
      <c r="C41" s="32">
        <f t="shared" si="6"/>
        <v>120686.2825</v>
      </c>
      <c r="D41" s="32">
        <f t="shared" si="6"/>
        <v>102943.035</v>
      </c>
      <c r="E41" s="64"/>
      <c r="F41" s="64">
        <v>220250.27</v>
      </c>
      <c r="G41" s="64">
        <v>119847.13</v>
      </c>
      <c r="H41" s="64">
        <v>100403.14</v>
      </c>
      <c r="I41" s="64"/>
      <c r="J41" s="64">
        <v>216810</v>
      </c>
      <c r="K41" s="64">
        <v>115642</v>
      </c>
      <c r="L41" s="64">
        <v>101168</v>
      </c>
      <c r="M41" s="64"/>
      <c r="N41" s="64">
        <v>233225</v>
      </c>
      <c r="O41" s="64">
        <v>127045</v>
      </c>
      <c r="P41" s="64">
        <v>106180</v>
      </c>
      <c r="Q41" s="64"/>
      <c r="R41" s="64">
        <v>224232</v>
      </c>
      <c r="S41" s="64">
        <v>120211</v>
      </c>
      <c r="T41" s="64">
        <v>104021</v>
      </c>
      <c r="V41" s="51"/>
      <c r="W41" s="51"/>
      <c r="X41" s="51"/>
    </row>
    <row r="42" spans="1:24" s="31" customFormat="1" ht="24" customHeight="1" x14ac:dyDescent="0.5">
      <c r="A42" s="31" t="s">
        <v>16</v>
      </c>
      <c r="B42" s="64">
        <f t="shared" si="5"/>
        <v>2430.5</v>
      </c>
      <c r="C42" s="32">
        <f t="shared" si="6"/>
        <v>1069.7375</v>
      </c>
      <c r="D42" s="32">
        <f>(H42+L42+P42+T42)/4</f>
        <v>1360.7625</v>
      </c>
      <c r="E42" s="64"/>
      <c r="F42" s="64">
        <v>1687</v>
      </c>
      <c r="G42" s="64">
        <v>717.95</v>
      </c>
      <c r="H42" s="64">
        <v>969.05</v>
      </c>
      <c r="I42" s="64"/>
      <c r="J42" s="64">
        <v>1239</v>
      </c>
      <c r="K42" s="64">
        <v>537</v>
      </c>
      <c r="L42" s="64">
        <v>702</v>
      </c>
      <c r="M42" s="64"/>
      <c r="N42" s="64">
        <v>2706</v>
      </c>
      <c r="O42" s="64">
        <v>700</v>
      </c>
      <c r="P42" s="64">
        <v>2006</v>
      </c>
      <c r="Q42" s="64"/>
      <c r="R42" s="64">
        <v>4090</v>
      </c>
      <c r="S42" s="64">
        <v>2324</v>
      </c>
      <c r="T42" s="64">
        <v>1766</v>
      </c>
    </row>
    <row r="43" spans="1:24" s="31" customFormat="1" ht="24" customHeight="1" x14ac:dyDescent="0.5">
      <c r="A43" s="31" t="s">
        <v>17</v>
      </c>
      <c r="B43" s="64">
        <f t="shared" si="5"/>
        <v>1839.4349999999999</v>
      </c>
      <c r="C43" s="32">
        <f t="shared" si="6"/>
        <v>1030.1949999999999</v>
      </c>
      <c r="D43" s="32">
        <f t="shared" si="6"/>
        <v>809.24</v>
      </c>
      <c r="E43" s="64"/>
      <c r="F43" s="64">
        <v>2848.74</v>
      </c>
      <c r="G43" s="64">
        <v>1908.78</v>
      </c>
      <c r="H43" s="64">
        <v>939.96</v>
      </c>
      <c r="I43" s="64"/>
      <c r="J43" s="64">
        <v>2810</v>
      </c>
      <c r="K43" s="64">
        <v>1869</v>
      </c>
      <c r="L43" s="64">
        <v>941</v>
      </c>
      <c r="M43" s="64"/>
      <c r="N43" s="64">
        <v>1075</v>
      </c>
      <c r="O43" s="64">
        <v>343</v>
      </c>
      <c r="P43" s="64">
        <v>732</v>
      </c>
      <c r="Q43" s="64"/>
      <c r="R43" s="64">
        <v>624</v>
      </c>
      <c r="S43" s="64">
        <v>0</v>
      </c>
      <c r="T43" s="64">
        <v>624</v>
      </c>
    </row>
    <row r="44" spans="1:24" s="31" customFormat="1" ht="24" customHeight="1" x14ac:dyDescent="0.5">
      <c r="A44" s="17" t="s">
        <v>18</v>
      </c>
      <c r="B44" s="63">
        <f t="shared" si="5"/>
        <v>144985.9975</v>
      </c>
      <c r="C44" s="26">
        <f t="shared" si="6"/>
        <v>52913.035000000003</v>
      </c>
      <c r="D44" s="26">
        <f t="shared" si="6"/>
        <v>92072.962499999994</v>
      </c>
      <c r="E44" s="63"/>
      <c r="F44" s="63">
        <v>147626.99</v>
      </c>
      <c r="G44" s="63">
        <v>53069.14</v>
      </c>
      <c r="H44" s="63">
        <v>94557.85</v>
      </c>
      <c r="I44" s="63"/>
      <c r="J44" s="63">
        <v>151839</v>
      </c>
      <c r="K44" s="63">
        <v>57586</v>
      </c>
      <c r="L44" s="63">
        <v>94253</v>
      </c>
      <c r="M44" s="63"/>
      <c r="N44" s="63">
        <v>136018</v>
      </c>
      <c r="O44" s="63">
        <v>47653</v>
      </c>
      <c r="P44" s="63">
        <v>88365</v>
      </c>
      <c r="Q44" s="63"/>
      <c r="R44" s="63">
        <v>144460</v>
      </c>
      <c r="S44" s="63">
        <v>53344</v>
      </c>
      <c r="T44" s="63">
        <v>91116</v>
      </c>
    </row>
    <row r="45" spans="1:24" s="31" customFormat="1" ht="24" customHeight="1" x14ac:dyDescent="0.5">
      <c r="A45" s="31" t="s">
        <v>19</v>
      </c>
      <c r="B45" s="64">
        <f t="shared" si="5"/>
        <v>40719.842499999999</v>
      </c>
      <c r="C45" s="32">
        <f t="shared" si="6"/>
        <v>4219.5</v>
      </c>
      <c r="D45" s="32">
        <f t="shared" si="6"/>
        <v>36500.342499999999</v>
      </c>
      <c r="E45" s="64"/>
      <c r="F45" s="64">
        <v>42982.38</v>
      </c>
      <c r="G45" s="64">
        <v>3224</v>
      </c>
      <c r="H45" s="64">
        <v>39758.370000000003</v>
      </c>
      <c r="I45" s="64"/>
      <c r="J45" s="64">
        <v>46616</v>
      </c>
      <c r="K45" s="64">
        <v>8708</v>
      </c>
      <c r="L45" s="64">
        <v>37908</v>
      </c>
      <c r="M45" s="64"/>
      <c r="N45" s="64">
        <v>33079</v>
      </c>
      <c r="O45" s="64">
        <v>2277</v>
      </c>
      <c r="P45" s="64">
        <v>30802</v>
      </c>
      <c r="Q45" s="64"/>
      <c r="R45" s="64">
        <v>40202</v>
      </c>
      <c r="S45" s="64">
        <v>2669</v>
      </c>
      <c r="T45" s="64">
        <v>37533</v>
      </c>
    </row>
    <row r="46" spans="1:24" s="31" customFormat="1" ht="24" customHeight="1" x14ac:dyDescent="0.5">
      <c r="A46" s="31" t="s">
        <v>20</v>
      </c>
      <c r="B46" s="64">
        <f t="shared" si="5"/>
        <v>36874.8125</v>
      </c>
      <c r="C46" s="32">
        <f t="shared" si="6"/>
        <v>17759.5</v>
      </c>
      <c r="D46" s="32">
        <f t="shared" si="6"/>
        <v>19115.3125</v>
      </c>
      <c r="E46" s="64"/>
      <c r="F46" s="64">
        <v>37487.54</v>
      </c>
      <c r="G46" s="64">
        <v>17408</v>
      </c>
      <c r="H46" s="64">
        <v>20080.25</v>
      </c>
      <c r="I46" s="64"/>
      <c r="J46" s="64">
        <v>37749</v>
      </c>
      <c r="K46" s="64">
        <v>18178</v>
      </c>
      <c r="L46" s="64">
        <v>19571</v>
      </c>
      <c r="M46" s="64"/>
      <c r="N46" s="64">
        <v>34890</v>
      </c>
      <c r="O46" s="64">
        <v>16688</v>
      </c>
      <c r="P46" s="64">
        <v>18202</v>
      </c>
      <c r="Q46" s="64"/>
      <c r="R46" s="64">
        <v>37372</v>
      </c>
      <c r="S46" s="64">
        <v>18764</v>
      </c>
      <c r="T46" s="35">
        <v>18608</v>
      </c>
    </row>
    <row r="47" spans="1:24" s="42" customFormat="1" ht="37.5" x14ac:dyDescent="0.5">
      <c r="A47" s="38" t="s">
        <v>21</v>
      </c>
      <c r="B47" s="65">
        <f>SUM(C47:D47)</f>
        <v>52199.89</v>
      </c>
      <c r="C47" s="39">
        <f>(G47+K47+O47+S47)/4</f>
        <v>21363.25</v>
      </c>
      <c r="D47" s="39">
        <f>(H47+L47+P47+T47)/4</f>
        <v>30836.639999999999</v>
      </c>
      <c r="E47" s="40"/>
      <c r="F47" s="41">
        <v>50539.24</v>
      </c>
      <c r="G47" s="41">
        <v>21702</v>
      </c>
      <c r="H47" s="41">
        <v>28836.560000000001</v>
      </c>
      <c r="I47" s="40"/>
      <c r="J47" s="40">
        <v>52481</v>
      </c>
      <c r="K47" s="40">
        <v>21677</v>
      </c>
      <c r="L47" s="40">
        <v>30804</v>
      </c>
      <c r="M47" s="40"/>
      <c r="N47" s="40">
        <v>55339</v>
      </c>
      <c r="O47" s="40">
        <v>20738</v>
      </c>
      <c r="P47" s="40">
        <v>34601</v>
      </c>
      <c r="Q47" s="40"/>
      <c r="R47" s="40">
        <v>50441</v>
      </c>
      <c r="S47" s="40">
        <v>21336</v>
      </c>
      <c r="T47" s="40">
        <v>29105</v>
      </c>
    </row>
    <row r="48" spans="1:24" s="31" customFormat="1" ht="24" customHeight="1" x14ac:dyDescent="0.5">
      <c r="A48" s="31" t="s">
        <v>22</v>
      </c>
      <c r="B48" s="64">
        <f t="shared" si="5"/>
        <v>15191.4575</v>
      </c>
      <c r="C48" s="32">
        <f t="shared" si="6"/>
        <v>9570.7924999999996</v>
      </c>
      <c r="D48" s="32">
        <f>(H48+L48+P48+T48)/4</f>
        <v>5620.665</v>
      </c>
      <c r="E48" s="64"/>
      <c r="F48" s="64">
        <v>16617.84</v>
      </c>
      <c r="G48" s="64">
        <v>10735.17</v>
      </c>
      <c r="H48" s="64">
        <v>5882.66</v>
      </c>
      <c r="I48" s="64"/>
      <c r="J48" s="64">
        <v>14993</v>
      </c>
      <c r="K48" s="64">
        <v>9023</v>
      </c>
      <c r="L48" s="64">
        <v>5970</v>
      </c>
      <c r="M48" s="64"/>
      <c r="N48" s="64">
        <v>12710</v>
      </c>
      <c r="O48" s="64">
        <v>7950</v>
      </c>
      <c r="P48" s="64">
        <v>4760</v>
      </c>
      <c r="Q48" s="64"/>
      <c r="R48" s="64">
        <v>16445</v>
      </c>
      <c r="S48" s="64">
        <v>10575</v>
      </c>
      <c r="T48" s="64">
        <v>5870</v>
      </c>
    </row>
    <row r="49" spans="1:20" s="31" customFormat="1" ht="5.25" customHeight="1" x14ac:dyDescent="0.5">
      <c r="A49" s="66"/>
      <c r="B49" s="67"/>
      <c r="C49" s="67"/>
      <c r="D49" s="63"/>
      <c r="E49" s="68"/>
      <c r="F49" s="43"/>
      <c r="G49" s="69"/>
      <c r="H49" s="69"/>
      <c r="I49" s="70"/>
      <c r="J49" s="43"/>
      <c r="K49" s="71"/>
      <c r="L49" s="71"/>
      <c r="M49" s="70"/>
      <c r="N49" s="43"/>
      <c r="O49" s="72"/>
      <c r="P49" s="72"/>
      <c r="Q49" s="68"/>
      <c r="R49" s="43"/>
      <c r="S49" s="43"/>
      <c r="T49" s="43"/>
    </row>
    <row r="50" spans="1:20" s="73" customFormat="1" ht="21" x14ac:dyDescent="0.5">
      <c r="B50" s="22" t="s">
        <v>26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0" s="73" customFormat="1" ht="21" x14ac:dyDescent="0.5">
      <c r="A51" s="24" t="s">
        <v>11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</row>
    <row r="52" spans="1:20" s="17" customFormat="1" ht="24" customHeight="1" x14ac:dyDescent="0.5">
      <c r="A52" s="17" t="s">
        <v>12</v>
      </c>
      <c r="B52" s="75">
        <f t="shared" ref="B52:C52" si="7">B53+B58</f>
        <v>100.00000001279345</v>
      </c>
      <c r="C52" s="75">
        <f t="shared" si="7"/>
        <v>100.00000001788528</v>
      </c>
      <c r="D52" s="75">
        <f>D53+D58</f>
        <v>100.00000000815187</v>
      </c>
      <c r="E52" s="75"/>
      <c r="F52" s="75">
        <f t="shared" ref="F52:P52" si="8">F53+F58</f>
        <v>100</v>
      </c>
      <c r="G52" s="75">
        <f t="shared" si="8"/>
        <v>100</v>
      </c>
      <c r="H52" s="75">
        <f t="shared" si="8"/>
        <v>100</v>
      </c>
      <c r="I52" s="75"/>
      <c r="J52" s="75">
        <f t="shared" si="8"/>
        <v>100</v>
      </c>
      <c r="K52" s="75">
        <f t="shared" si="8"/>
        <v>100</v>
      </c>
      <c r="L52" s="75">
        <f t="shared" si="8"/>
        <v>100</v>
      </c>
      <c r="M52" s="75"/>
      <c r="N52" s="75">
        <f t="shared" si="8"/>
        <v>100</v>
      </c>
      <c r="O52" s="75">
        <f t="shared" si="8"/>
        <v>100</v>
      </c>
      <c r="P52" s="75">
        <f t="shared" si="8"/>
        <v>100</v>
      </c>
      <c r="Q52" s="75"/>
      <c r="R52" s="75">
        <v>100</v>
      </c>
      <c r="S52" s="75">
        <v>100</v>
      </c>
      <c r="T52" s="75">
        <v>100</v>
      </c>
    </row>
    <row r="53" spans="1:20" s="17" customFormat="1" ht="24" customHeight="1" x14ac:dyDescent="0.5">
      <c r="A53" s="17" t="s">
        <v>13</v>
      </c>
      <c r="B53" s="75">
        <f>B8/B$7*100</f>
        <v>68.066830989873679</v>
      </c>
      <c r="C53" s="75">
        <f>C8/C$7*100</f>
        <v>76.614102595612877</v>
      </c>
      <c r="D53" s="75">
        <f>D8/D$7*100</f>
        <v>60.275361522185889</v>
      </c>
      <c r="E53" s="76"/>
      <c r="F53" s="76">
        <v>67.7</v>
      </c>
      <c r="G53" s="76">
        <v>76.3</v>
      </c>
      <c r="H53" s="76">
        <v>59.9</v>
      </c>
      <c r="I53" s="76"/>
      <c r="J53" s="76">
        <v>67.900000000000006</v>
      </c>
      <c r="K53" s="76">
        <v>76.400000000000006</v>
      </c>
      <c r="L53" s="76">
        <v>60.1</v>
      </c>
      <c r="M53" s="76"/>
      <c r="N53" s="76">
        <v>68.3</v>
      </c>
      <c r="O53" s="76">
        <v>76.8</v>
      </c>
      <c r="P53" s="76">
        <v>60.7</v>
      </c>
      <c r="Q53" s="76"/>
      <c r="R53" s="76">
        <v>68.3</v>
      </c>
      <c r="S53" s="76">
        <v>77</v>
      </c>
      <c r="T53" s="76">
        <v>60.5</v>
      </c>
    </row>
    <row r="54" spans="1:20" s="31" customFormat="1" ht="24" customHeight="1" x14ac:dyDescent="0.5">
      <c r="A54" s="31" t="s">
        <v>14</v>
      </c>
      <c r="B54" s="76">
        <f t="shared" ref="B54:B62" si="9">B9/$B$7*100</f>
        <v>67.802031495643234</v>
      </c>
      <c r="C54" s="76">
        <f t="shared" ref="C54:D62" si="10">C9/C$7*100</f>
        <v>76.281388167604931</v>
      </c>
      <c r="D54" s="76">
        <f t="shared" si="10"/>
        <v>60.072471507065963</v>
      </c>
      <c r="E54" s="76"/>
      <c r="F54" s="76">
        <v>67.2</v>
      </c>
      <c r="G54" s="76">
        <v>75.7</v>
      </c>
      <c r="H54" s="76">
        <v>59.5</v>
      </c>
      <c r="I54" s="76"/>
      <c r="J54" s="76">
        <v>67.5</v>
      </c>
      <c r="K54" s="76">
        <v>76</v>
      </c>
      <c r="L54" s="76">
        <v>59.9</v>
      </c>
      <c r="M54" s="76"/>
      <c r="N54" s="76">
        <v>68.2</v>
      </c>
      <c r="O54" s="76">
        <v>76.7</v>
      </c>
      <c r="P54" s="76">
        <v>60.6</v>
      </c>
      <c r="Q54" s="76"/>
      <c r="R54" s="76">
        <v>68.2</v>
      </c>
      <c r="S54" s="76">
        <v>76.8</v>
      </c>
      <c r="T54" s="76">
        <v>60.4</v>
      </c>
    </row>
    <row r="55" spans="1:20" s="31" customFormat="1" ht="24" customHeight="1" x14ac:dyDescent="0.5">
      <c r="A55" s="31" t="s">
        <v>15</v>
      </c>
      <c r="B55" s="76">
        <f t="shared" si="9"/>
        <v>66.903035140788191</v>
      </c>
      <c r="C55" s="76">
        <f t="shared" si="10"/>
        <v>75.326101973034056</v>
      </c>
      <c r="D55" s="76">
        <f t="shared" si="10"/>
        <v>59.224787499322083</v>
      </c>
      <c r="E55" s="76"/>
      <c r="F55" s="76">
        <v>66.2</v>
      </c>
      <c r="G55" s="76">
        <v>74.599999999999994</v>
      </c>
      <c r="H55" s="76">
        <v>58.5</v>
      </c>
      <c r="I55" s="76"/>
      <c r="J55" s="76">
        <v>66.599999999999994</v>
      </c>
      <c r="K55" s="76">
        <v>75</v>
      </c>
      <c r="L55" s="76">
        <v>59</v>
      </c>
      <c r="M55" s="76"/>
      <c r="N55" s="76">
        <v>67.400000000000006</v>
      </c>
      <c r="O55" s="76">
        <v>75.8</v>
      </c>
      <c r="P55" s="76">
        <v>59.8</v>
      </c>
      <c r="Q55" s="76"/>
      <c r="R55" s="76">
        <v>67.400000000000006</v>
      </c>
      <c r="S55" s="76">
        <v>76</v>
      </c>
      <c r="T55" s="76">
        <v>59.6</v>
      </c>
    </row>
    <row r="56" spans="1:20" s="31" customFormat="1" ht="24" customHeight="1" x14ac:dyDescent="0.5">
      <c r="A56" s="31" t="s">
        <v>16</v>
      </c>
      <c r="B56" s="76">
        <f t="shared" si="9"/>
        <v>0.89899635911951536</v>
      </c>
      <c r="C56" s="76">
        <f t="shared" si="10"/>
        <v>0.95528620351350946</v>
      </c>
      <c r="D56" s="76">
        <f t="shared" si="10"/>
        <v>0.84768400774387753</v>
      </c>
      <c r="E56" s="76"/>
      <c r="F56" s="76">
        <v>1</v>
      </c>
      <c r="G56" s="76">
        <v>1.1000000000000001</v>
      </c>
      <c r="H56" s="76">
        <v>1</v>
      </c>
      <c r="I56" s="76"/>
      <c r="J56" s="76">
        <v>0.9</v>
      </c>
      <c r="K56" s="76">
        <v>1</v>
      </c>
      <c r="L56" s="76">
        <v>0.9</v>
      </c>
      <c r="M56" s="76"/>
      <c r="N56" s="76">
        <v>0.8</v>
      </c>
      <c r="O56" s="76">
        <v>0.9</v>
      </c>
      <c r="P56" s="76">
        <v>0.8</v>
      </c>
      <c r="Q56" s="76"/>
      <c r="R56" s="76">
        <v>0.8</v>
      </c>
      <c r="S56" s="76">
        <v>0.8</v>
      </c>
      <c r="T56" s="76">
        <v>0.8</v>
      </c>
    </row>
    <row r="57" spans="1:20" s="31" customFormat="1" ht="24" customHeight="1" x14ac:dyDescent="0.5">
      <c r="A57" s="31" t="s">
        <v>17</v>
      </c>
      <c r="B57" s="76">
        <f t="shared" si="9"/>
        <v>0.26479947717250202</v>
      </c>
      <c r="C57" s="76">
        <f t="shared" si="10"/>
        <v>0.33271441012266267</v>
      </c>
      <c r="D57" s="76">
        <f t="shared" si="10"/>
        <v>0.20288999881616551</v>
      </c>
      <c r="E57" s="76"/>
      <c r="F57" s="76">
        <v>0.5</v>
      </c>
      <c r="G57" s="76">
        <v>0.6</v>
      </c>
      <c r="H57" s="76">
        <v>0.4</v>
      </c>
      <c r="I57" s="76"/>
      <c r="J57" s="76">
        <v>0.4</v>
      </c>
      <c r="K57" s="76">
        <v>0.4</v>
      </c>
      <c r="L57" s="76">
        <v>0.2</v>
      </c>
      <c r="M57" s="76"/>
      <c r="N57" s="76">
        <v>0.1</v>
      </c>
      <c r="O57" s="76">
        <v>0.1</v>
      </c>
      <c r="P57" s="76">
        <v>0.1</v>
      </c>
      <c r="Q57" s="76"/>
      <c r="R57" s="76">
        <v>0.1</v>
      </c>
      <c r="S57" s="76">
        <v>0.2</v>
      </c>
      <c r="T57" s="76">
        <v>0.1</v>
      </c>
    </row>
    <row r="58" spans="1:20" s="17" customFormat="1" ht="24" customHeight="1" x14ac:dyDescent="0.5">
      <c r="A58" s="17" t="s">
        <v>18</v>
      </c>
      <c r="B58" s="75">
        <f t="shared" si="9"/>
        <v>31.93316902291977</v>
      </c>
      <c r="C58" s="75">
        <f t="shared" si="10"/>
        <v>23.385897422272404</v>
      </c>
      <c r="D58" s="75">
        <f t="shared" si="10"/>
        <v>39.724638485965983</v>
      </c>
      <c r="E58" s="76"/>
      <c r="F58" s="76">
        <v>32.299999999999997</v>
      </c>
      <c r="G58" s="76">
        <v>23.7</v>
      </c>
      <c r="H58" s="76">
        <v>40.1</v>
      </c>
      <c r="I58" s="76"/>
      <c r="J58" s="76">
        <v>32.1</v>
      </c>
      <c r="K58" s="76">
        <v>23.6</v>
      </c>
      <c r="L58" s="76">
        <v>39.9</v>
      </c>
      <c r="M58" s="76"/>
      <c r="N58" s="76">
        <v>31.7</v>
      </c>
      <c r="O58" s="76">
        <v>23.2</v>
      </c>
      <c r="P58" s="76">
        <v>39.299999999999997</v>
      </c>
      <c r="Q58" s="76"/>
      <c r="R58" s="76">
        <v>31.7</v>
      </c>
      <c r="S58" s="76">
        <v>23</v>
      </c>
      <c r="T58" s="76">
        <v>39.5</v>
      </c>
    </row>
    <row r="59" spans="1:20" s="31" customFormat="1" ht="24" customHeight="1" x14ac:dyDescent="0.5">
      <c r="A59" s="31" t="s">
        <v>19</v>
      </c>
      <c r="B59" s="76">
        <f t="shared" si="9"/>
        <v>8.859054972432471</v>
      </c>
      <c r="C59" s="76">
        <f t="shared" si="10"/>
        <v>1.0076201675904963</v>
      </c>
      <c r="D59" s="76">
        <f t="shared" si="10"/>
        <v>16.016217793652654</v>
      </c>
      <c r="E59" s="76"/>
      <c r="F59" s="76">
        <v>9</v>
      </c>
      <c r="G59" s="76">
        <v>1.1000000000000001</v>
      </c>
      <c r="H59" s="76">
        <v>16.2</v>
      </c>
      <c r="I59" s="76"/>
      <c r="J59" s="76">
        <v>8.9</v>
      </c>
      <c r="K59" s="76">
        <v>1</v>
      </c>
      <c r="L59" s="76">
        <v>16</v>
      </c>
      <c r="M59" s="76"/>
      <c r="N59" s="76">
        <v>8.6999999999999993</v>
      </c>
      <c r="O59" s="76">
        <v>1</v>
      </c>
      <c r="P59" s="76">
        <v>15.7</v>
      </c>
      <c r="Q59" s="76"/>
      <c r="R59" s="76">
        <v>8.9</v>
      </c>
      <c r="S59" s="76">
        <v>1</v>
      </c>
      <c r="T59" s="76">
        <v>16.100000000000001</v>
      </c>
    </row>
    <row r="60" spans="1:20" s="31" customFormat="1" ht="24" customHeight="1" x14ac:dyDescent="0.5">
      <c r="A60" s="31" t="s">
        <v>20</v>
      </c>
      <c r="B60" s="76">
        <f t="shared" si="9"/>
        <v>7.9679753823672081</v>
      </c>
      <c r="C60" s="76">
        <f t="shared" si="10"/>
        <v>7.8044207868436493</v>
      </c>
      <c r="D60" s="76">
        <f t="shared" si="10"/>
        <v>8.1170674781964998</v>
      </c>
      <c r="E60" s="76"/>
      <c r="F60" s="76">
        <v>8.3000000000000007</v>
      </c>
      <c r="G60" s="76">
        <v>8</v>
      </c>
      <c r="H60" s="76">
        <v>8.5</v>
      </c>
      <c r="I60" s="76"/>
      <c r="J60" s="76">
        <v>8.1</v>
      </c>
      <c r="K60" s="76">
        <v>7.9</v>
      </c>
      <c r="L60" s="76">
        <v>8.1999999999999993</v>
      </c>
      <c r="M60" s="76"/>
      <c r="N60" s="76">
        <v>7.8</v>
      </c>
      <c r="O60" s="76">
        <v>7.56</v>
      </c>
      <c r="P60" s="76">
        <v>7.9</v>
      </c>
      <c r="Q60" s="76"/>
      <c r="R60" s="76">
        <v>7.7</v>
      </c>
      <c r="S60" s="76">
        <v>7.6</v>
      </c>
      <c r="T60" s="76">
        <v>7.8</v>
      </c>
    </row>
    <row r="61" spans="1:20" s="42" customFormat="1" ht="37.5" x14ac:dyDescent="0.5">
      <c r="A61" s="38" t="s">
        <v>21</v>
      </c>
      <c r="B61" s="77">
        <f t="shared" si="9"/>
        <v>11.725460029877507</v>
      </c>
      <c r="C61" s="77">
        <f t="shared" si="10"/>
        <v>10.288595262703</v>
      </c>
      <c r="D61" s="77">
        <f t="shared" si="10"/>
        <v>13.035268408392032</v>
      </c>
      <c r="E61" s="40"/>
      <c r="F61" s="77">
        <v>11.5</v>
      </c>
      <c r="G61" s="77">
        <v>10.1</v>
      </c>
      <c r="H61" s="77">
        <v>12.8</v>
      </c>
      <c r="I61" s="77"/>
      <c r="J61" s="77">
        <v>11.7</v>
      </c>
      <c r="K61" s="77">
        <v>10.3</v>
      </c>
      <c r="L61" s="77">
        <v>13</v>
      </c>
      <c r="M61" s="77"/>
      <c r="N61" s="77">
        <v>11.9</v>
      </c>
      <c r="O61" s="77">
        <v>10.3</v>
      </c>
      <c r="P61" s="77">
        <v>13.3</v>
      </c>
      <c r="Q61" s="77"/>
      <c r="R61" s="77">
        <v>11.8</v>
      </c>
      <c r="S61" s="77">
        <v>10.4</v>
      </c>
      <c r="T61" s="77">
        <v>13.1</v>
      </c>
    </row>
    <row r="62" spans="1:20" s="31" customFormat="1" ht="24" customHeight="1" x14ac:dyDescent="0.5">
      <c r="A62" s="43" t="s">
        <v>22</v>
      </c>
      <c r="B62" s="78">
        <f t="shared" si="9"/>
        <v>3.3806786467715551</v>
      </c>
      <c r="C62" s="78">
        <f t="shared" si="10"/>
        <v>4.2852612140779014</v>
      </c>
      <c r="D62" s="78">
        <f t="shared" si="10"/>
        <v>2.5560848138766787</v>
      </c>
      <c r="E62" s="78"/>
      <c r="F62" s="78">
        <v>3.5</v>
      </c>
      <c r="G62" s="78">
        <v>4.5</v>
      </c>
      <c r="H62" s="78">
        <v>2.6</v>
      </c>
      <c r="I62" s="78"/>
      <c r="J62" s="78">
        <v>3.4</v>
      </c>
      <c r="K62" s="78">
        <v>4.4000000000000004</v>
      </c>
      <c r="L62" s="78">
        <v>2.7</v>
      </c>
      <c r="M62" s="78"/>
      <c r="N62" s="78">
        <v>3.3</v>
      </c>
      <c r="O62" s="78">
        <v>4.3</v>
      </c>
      <c r="P62" s="78">
        <v>2.4</v>
      </c>
      <c r="Q62" s="78"/>
      <c r="R62" s="78">
        <v>3.3</v>
      </c>
      <c r="S62" s="78">
        <v>4</v>
      </c>
      <c r="T62" s="78">
        <v>2.5</v>
      </c>
    </row>
    <row r="63" spans="1:20" s="31" customFormat="1" ht="18.75" x14ac:dyDescent="0.5">
      <c r="A63" s="79" t="s">
        <v>27</v>
      </c>
      <c r="B63" s="80" t="s">
        <v>28</v>
      </c>
      <c r="C63" s="75"/>
      <c r="D63" s="75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</row>
    <row r="64" spans="1:20" s="2" customFormat="1" x14ac:dyDescent="0.4">
      <c r="A64" s="82" t="s">
        <v>24</v>
      </c>
      <c r="B64" s="83"/>
      <c r="C64" s="83"/>
      <c r="D64" s="83"/>
      <c r="N64" s="3"/>
      <c r="R64" s="3"/>
    </row>
    <row r="65" spans="1:20" ht="5.25" customHeight="1" x14ac:dyDescent="0.3">
      <c r="A65" s="4"/>
      <c r="B65" s="5"/>
      <c r="C65" s="5"/>
      <c r="D65" s="6"/>
      <c r="E65" s="7"/>
      <c r="F65" s="8"/>
      <c r="G65" s="8"/>
      <c r="H65" s="8"/>
      <c r="I65" s="7"/>
      <c r="J65" s="8"/>
      <c r="K65" s="8"/>
      <c r="L65" s="8"/>
      <c r="M65" s="8"/>
      <c r="N65" s="9"/>
      <c r="O65" s="8"/>
      <c r="P65" s="8"/>
      <c r="Q65" s="8"/>
      <c r="R65" s="9"/>
      <c r="S65" s="8"/>
      <c r="T65" s="8"/>
    </row>
    <row r="66" spans="1:20" s="16" customFormat="1" ht="24.95" customHeight="1" x14ac:dyDescent="0.5">
      <c r="A66" s="12" t="s">
        <v>1</v>
      </c>
      <c r="B66" s="84" t="s">
        <v>2</v>
      </c>
      <c r="C66" s="84"/>
      <c r="D66" s="84"/>
      <c r="E66" s="14"/>
      <c r="F66" s="15" t="s">
        <v>3</v>
      </c>
      <c r="G66" s="15"/>
      <c r="H66" s="15"/>
      <c r="I66" s="14"/>
      <c r="J66" s="15" t="s">
        <v>4</v>
      </c>
      <c r="K66" s="15"/>
      <c r="L66" s="15"/>
      <c r="M66" s="14"/>
      <c r="N66" s="15" t="s">
        <v>5</v>
      </c>
      <c r="O66" s="15"/>
      <c r="P66" s="15"/>
      <c r="Q66" s="14"/>
      <c r="R66" s="15" t="s">
        <v>6</v>
      </c>
      <c r="S66" s="15"/>
      <c r="T66" s="15"/>
    </row>
    <row r="67" spans="1:20" s="16" customFormat="1" ht="24.95" customHeight="1" x14ac:dyDescent="0.5">
      <c r="A67" s="18"/>
      <c r="B67" s="19" t="s">
        <v>7</v>
      </c>
      <c r="C67" s="19" t="s">
        <v>8</v>
      </c>
      <c r="D67" s="20" t="s">
        <v>9</v>
      </c>
      <c r="E67" s="14"/>
      <c r="F67" s="21" t="s">
        <v>7</v>
      </c>
      <c r="G67" s="21" t="s">
        <v>8</v>
      </c>
      <c r="H67" s="21" t="s">
        <v>9</v>
      </c>
      <c r="I67" s="14"/>
      <c r="J67" s="21" t="s">
        <v>7</v>
      </c>
      <c r="K67" s="21" t="s">
        <v>8</v>
      </c>
      <c r="L67" s="21" t="s">
        <v>9</v>
      </c>
      <c r="M67" s="14"/>
      <c r="N67" s="21" t="s">
        <v>7</v>
      </c>
      <c r="O67" s="21" t="s">
        <v>8</v>
      </c>
      <c r="P67" s="21" t="s">
        <v>9</v>
      </c>
      <c r="Q67" s="14"/>
      <c r="R67" s="21" t="s">
        <v>7</v>
      </c>
      <c r="S67" s="21" t="s">
        <v>8</v>
      </c>
      <c r="T67" s="21" t="s">
        <v>9</v>
      </c>
    </row>
    <row r="68" spans="1:20" s="23" customFormat="1" ht="21" x14ac:dyDescent="0.35">
      <c r="A68" s="16"/>
      <c r="B68" s="22" t="s">
        <v>26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1:20" s="73" customFormat="1" ht="21" x14ac:dyDescent="0.5">
      <c r="A69" s="24" t="s">
        <v>23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</row>
    <row r="70" spans="1:20" s="31" customFormat="1" ht="24" customHeight="1" x14ac:dyDescent="0.5">
      <c r="A70" s="17" t="s">
        <v>12</v>
      </c>
      <c r="B70" s="75">
        <f t="shared" ref="B70:C70" si="11">B71+B76</f>
        <v>100.00000003333702</v>
      </c>
      <c r="C70" s="75">
        <f t="shared" si="11"/>
        <v>100.00000003510155</v>
      </c>
      <c r="D70" s="75">
        <f>D71+D76</f>
        <v>100.00000003174144</v>
      </c>
      <c r="E70" s="75"/>
      <c r="F70" s="75">
        <f t="shared" ref="F70:H70" si="12">F71+F76</f>
        <v>100</v>
      </c>
      <c r="G70" s="75">
        <f t="shared" si="12"/>
        <v>100</v>
      </c>
      <c r="H70" s="75">
        <f t="shared" si="12"/>
        <v>100</v>
      </c>
      <c r="I70" s="75"/>
      <c r="J70" s="75">
        <f t="shared" ref="J70:L70" si="13">J71+J76</f>
        <v>100</v>
      </c>
      <c r="K70" s="75">
        <f t="shared" si="13"/>
        <v>100</v>
      </c>
      <c r="L70" s="75">
        <f t="shared" si="13"/>
        <v>100</v>
      </c>
      <c r="M70" s="75"/>
      <c r="N70" s="75">
        <f t="shared" ref="N70:P70" si="14">N71+N76</f>
        <v>100</v>
      </c>
      <c r="O70" s="75">
        <f t="shared" si="14"/>
        <v>100</v>
      </c>
      <c r="P70" s="75">
        <f t="shared" si="14"/>
        <v>100</v>
      </c>
      <c r="Q70" s="75"/>
      <c r="R70" s="75">
        <v>100</v>
      </c>
      <c r="S70" s="75">
        <v>100</v>
      </c>
      <c r="T70" s="75">
        <v>100</v>
      </c>
    </row>
    <row r="71" spans="1:20" s="31" customFormat="1" ht="24" customHeight="1" x14ac:dyDescent="0.5">
      <c r="A71" s="17" t="s">
        <v>13</v>
      </c>
      <c r="B71" s="75">
        <f t="shared" ref="B71:D78" si="15">B20/B$19*100</f>
        <v>63.730939908984382</v>
      </c>
      <c r="C71" s="75">
        <f t="shared" si="15"/>
        <v>73.330444139255007</v>
      </c>
      <c r="D71" s="75">
        <f t="shared" si="15"/>
        <v>55.050351028539836</v>
      </c>
      <c r="E71" s="76"/>
      <c r="F71" s="76">
        <v>62.2</v>
      </c>
      <c r="G71" s="76">
        <v>72.3</v>
      </c>
      <c r="H71" s="76">
        <v>53.1</v>
      </c>
      <c r="I71" s="76"/>
      <c r="J71" s="76">
        <v>63.4</v>
      </c>
      <c r="K71" s="76">
        <v>73</v>
      </c>
      <c r="L71" s="76">
        <v>54.8</v>
      </c>
      <c r="M71" s="76"/>
      <c r="N71" s="76">
        <v>65.2</v>
      </c>
      <c r="O71" s="76">
        <v>74.3</v>
      </c>
      <c r="P71" s="76">
        <v>57.1</v>
      </c>
      <c r="Q71" s="76"/>
      <c r="R71" s="76">
        <v>64</v>
      </c>
      <c r="S71" s="76">
        <v>73.7</v>
      </c>
      <c r="T71" s="76">
        <v>55.3</v>
      </c>
    </row>
    <row r="72" spans="1:20" s="31" customFormat="1" ht="24" customHeight="1" x14ac:dyDescent="0.5">
      <c r="A72" s="31" t="s">
        <v>14</v>
      </c>
      <c r="B72" s="76">
        <f t="shared" si="15"/>
        <v>62.993852623091662</v>
      </c>
      <c r="C72" s="76">
        <f t="shared" si="15"/>
        <v>72.409288280176767</v>
      </c>
      <c r="D72" s="76">
        <f t="shared" si="15"/>
        <v>54.479712297833402</v>
      </c>
      <c r="E72" s="76"/>
      <c r="F72" s="76">
        <v>60.7</v>
      </c>
      <c r="G72" s="76">
        <v>70.599999999999994</v>
      </c>
      <c r="H72" s="76">
        <v>51.8</v>
      </c>
      <c r="I72" s="76"/>
      <c r="J72" s="76">
        <v>62.4</v>
      </c>
      <c r="K72" s="76">
        <v>71.599999999999994</v>
      </c>
      <c r="L72" s="76">
        <v>54.1</v>
      </c>
      <c r="M72" s="76"/>
      <c r="N72" s="76">
        <v>65.099999999999994</v>
      </c>
      <c r="O72" s="76">
        <v>74.2</v>
      </c>
      <c r="P72" s="76">
        <v>57</v>
      </c>
      <c r="Q72" s="76"/>
      <c r="R72" s="76">
        <v>63.6</v>
      </c>
      <c r="S72" s="76">
        <v>73.2</v>
      </c>
      <c r="T72" s="76">
        <v>55</v>
      </c>
    </row>
    <row r="73" spans="1:20" s="31" customFormat="1" ht="24" customHeight="1" x14ac:dyDescent="0.5">
      <c r="A73" s="31" t="s">
        <v>15</v>
      </c>
      <c r="B73" s="76">
        <f t="shared" si="15"/>
        <v>62.349696446711874</v>
      </c>
      <c r="C73" s="76">
        <f t="shared" si="15"/>
        <v>71.741666944872733</v>
      </c>
      <c r="D73" s="76">
        <f t="shared" si="15"/>
        <v>53.856775071177466</v>
      </c>
      <c r="E73" s="76"/>
      <c r="F73" s="76">
        <v>59.9</v>
      </c>
      <c r="G73" s="76">
        <v>69.7</v>
      </c>
      <c r="H73" s="76">
        <v>51.1</v>
      </c>
      <c r="I73" s="76"/>
      <c r="J73" s="76">
        <v>61.7</v>
      </c>
      <c r="K73" s="76">
        <v>70.900000000000006</v>
      </c>
      <c r="L73" s="76">
        <v>53.4</v>
      </c>
      <c r="M73" s="76"/>
      <c r="N73" s="76">
        <v>64.599999999999994</v>
      </c>
      <c r="O73" s="76">
        <v>73.599999999999994</v>
      </c>
      <c r="P73" s="76">
        <v>56.4</v>
      </c>
      <c r="Q73" s="76"/>
      <c r="R73" s="76">
        <v>63.1</v>
      </c>
      <c r="S73" s="76">
        <v>72.7</v>
      </c>
      <c r="T73" s="76">
        <v>54.5</v>
      </c>
    </row>
    <row r="74" spans="1:20" s="31" customFormat="1" ht="24" customHeight="1" x14ac:dyDescent="0.5">
      <c r="A74" s="31" t="s">
        <v>16</v>
      </c>
      <c r="B74" s="76">
        <f t="shared" si="15"/>
        <v>0.64415619304829141</v>
      </c>
      <c r="C74" s="76">
        <f t="shared" si="15"/>
        <v>0.66762137040557945</v>
      </c>
      <c r="D74" s="76">
        <f t="shared" si="15"/>
        <v>0.62293722665594142</v>
      </c>
      <c r="E74" s="76"/>
      <c r="F74" s="76">
        <v>0.8</v>
      </c>
      <c r="G74" s="76">
        <v>0.8</v>
      </c>
      <c r="H74" s="76">
        <v>0.7</v>
      </c>
      <c r="I74" s="76"/>
      <c r="J74" s="76">
        <v>0.7</v>
      </c>
      <c r="K74" s="76">
        <v>0.7</v>
      </c>
      <c r="L74" s="76">
        <v>0.7</v>
      </c>
      <c r="M74" s="76"/>
      <c r="N74" s="76">
        <v>0.6</v>
      </c>
      <c r="O74" s="76">
        <v>0.6</v>
      </c>
      <c r="P74" s="76">
        <v>0.6</v>
      </c>
      <c r="Q74" s="76"/>
      <c r="R74" s="76">
        <v>0.5</v>
      </c>
      <c r="S74" s="76">
        <v>0.5</v>
      </c>
      <c r="T74" s="76">
        <v>0.5</v>
      </c>
    </row>
    <row r="75" spans="1:20" s="31" customFormat="1" ht="24" customHeight="1" x14ac:dyDescent="0.5">
      <c r="A75" s="31" t="s">
        <v>17</v>
      </c>
      <c r="B75" s="76">
        <f t="shared" si="15"/>
        <v>0.73708728589273609</v>
      </c>
      <c r="C75" s="76">
        <f t="shared" si="15"/>
        <v>0.92115585907823538</v>
      </c>
      <c r="D75" s="76">
        <f t="shared" si="15"/>
        <v>0.57063873070643378</v>
      </c>
      <c r="E75" s="76"/>
      <c r="F75" s="76">
        <v>1.5</v>
      </c>
      <c r="G75" s="76">
        <v>1.7</v>
      </c>
      <c r="H75" s="76">
        <v>1.3</v>
      </c>
      <c r="I75" s="76"/>
      <c r="J75" s="76">
        <v>1</v>
      </c>
      <c r="K75" s="76">
        <v>1.4</v>
      </c>
      <c r="L75" s="76">
        <v>0.7</v>
      </c>
      <c r="M75" s="76"/>
      <c r="N75" s="76">
        <v>0.1</v>
      </c>
      <c r="O75" s="76">
        <v>0.1</v>
      </c>
      <c r="P75" s="76">
        <v>0.1</v>
      </c>
      <c r="Q75" s="76"/>
      <c r="R75" s="76">
        <v>0.4</v>
      </c>
      <c r="S75" s="76">
        <v>0.5</v>
      </c>
      <c r="T75" s="76">
        <v>0.3</v>
      </c>
    </row>
    <row r="76" spans="1:20" s="31" customFormat="1" ht="24" customHeight="1" x14ac:dyDescent="0.5">
      <c r="A76" s="17" t="s">
        <v>18</v>
      </c>
      <c r="B76" s="75">
        <f t="shared" si="15"/>
        <v>36.269060124352634</v>
      </c>
      <c r="C76" s="75">
        <f t="shared" si="15"/>
        <v>26.669555895846543</v>
      </c>
      <c r="D76" s="75">
        <f t="shared" si="15"/>
        <v>44.9496490032016</v>
      </c>
      <c r="E76" s="76"/>
      <c r="F76" s="76">
        <v>37.799999999999997</v>
      </c>
      <c r="G76" s="76">
        <v>27.7</v>
      </c>
      <c r="H76" s="76">
        <v>46.9</v>
      </c>
      <c r="I76" s="76"/>
      <c r="J76" s="76">
        <v>36.6</v>
      </c>
      <c r="K76" s="76">
        <v>27</v>
      </c>
      <c r="L76" s="76">
        <v>45.2</v>
      </c>
      <c r="M76" s="76"/>
      <c r="N76" s="76">
        <v>34.799999999999997</v>
      </c>
      <c r="O76" s="76">
        <v>25.7</v>
      </c>
      <c r="P76" s="76">
        <v>42.9</v>
      </c>
      <c r="Q76" s="76"/>
      <c r="R76" s="76">
        <v>36</v>
      </c>
      <c r="S76" s="76">
        <v>26.3</v>
      </c>
      <c r="T76" s="76">
        <v>44.7</v>
      </c>
    </row>
    <row r="77" spans="1:20" s="31" customFormat="1" ht="24" customHeight="1" x14ac:dyDescent="0.5">
      <c r="A77" s="31" t="s">
        <v>19</v>
      </c>
      <c r="B77" s="76">
        <f t="shared" si="15"/>
        <v>9.1416241352782279</v>
      </c>
      <c r="C77" s="76">
        <f t="shared" si="15"/>
        <v>0.90215100540551507</v>
      </c>
      <c r="D77" s="76">
        <f t="shared" si="15"/>
        <v>16.592371290152766</v>
      </c>
      <c r="E77" s="76"/>
      <c r="F77" s="76">
        <v>9.6999999999999993</v>
      </c>
      <c r="G77" s="76">
        <v>1</v>
      </c>
      <c r="H77" s="76">
        <v>17.399999999999999</v>
      </c>
      <c r="I77" s="76"/>
      <c r="J77" s="76">
        <v>9.4</v>
      </c>
      <c r="K77" s="76">
        <v>1</v>
      </c>
      <c r="L77" s="76">
        <v>16.899999999999999</v>
      </c>
      <c r="M77" s="76"/>
      <c r="N77" s="76">
        <v>8.4</v>
      </c>
      <c r="O77" s="76">
        <v>0.8</v>
      </c>
      <c r="P77" s="76">
        <v>15.2</v>
      </c>
      <c r="Q77" s="76"/>
      <c r="R77" s="76">
        <v>9.1999999999999993</v>
      </c>
      <c r="S77" s="76">
        <v>0.8</v>
      </c>
      <c r="T77" s="76">
        <v>16.8</v>
      </c>
    </row>
    <row r="78" spans="1:20" s="31" customFormat="1" ht="24" customHeight="1" x14ac:dyDescent="0.5">
      <c r="A78" s="31" t="s">
        <v>20</v>
      </c>
      <c r="B78" s="76">
        <f t="shared" si="15"/>
        <v>9.6382625366658203</v>
      </c>
      <c r="C78" s="76">
        <f t="shared" si="15"/>
        <v>9.4749286023968828</v>
      </c>
      <c r="D78" s="76">
        <f t="shared" si="15"/>
        <v>9.7859612823097137</v>
      </c>
      <c r="E78" s="76"/>
      <c r="F78" s="76">
        <v>10.1</v>
      </c>
      <c r="G78" s="76">
        <v>9.8000000000000007</v>
      </c>
      <c r="H78" s="76">
        <v>10.4</v>
      </c>
      <c r="I78" s="76"/>
      <c r="J78" s="76">
        <v>9.6</v>
      </c>
      <c r="K78" s="76">
        <v>9.4</v>
      </c>
      <c r="L78" s="76">
        <v>9.8000000000000007</v>
      </c>
      <c r="M78" s="76"/>
      <c r="N78" s="76">
        <v>9.4</v>
      </c>
      <c r="O78" s="76">
        <v>9.3000000000000007</v>
      </c>
      <c r="P78" s="76">
        <v>9.5</v>
      </c>
      <c r="Q78" s="76"/>
      <c r="R78" s="76">
        <v>9.4</v>
      </c>
      <c r="S78" s="76">
        <v>9.4</v>
      </c>
      <c r="T78" s="76">
        <v>9.4</v>
      </c>
    </row>
    <row r="79" spans="1:20" s="42" customFormat="1" ht="37.5" x14ac:dyDescent="0.5">
      <c r="A79" s="38" t="s">
        <v>21</v>
      </c>
      <c r="B79" s="77">
        <f>B39/$B$7*100</f>
        <v>0.38874917712028428</v>
      </c>
      <c r="C79" s="77">
        <f>C39/C$7*100</f>
        <v>0.43921322781548344</v>
      </c>
      <c r="D79" s="77">
        <f>D39/D$7*100</f>
        <v>0.34274746706072801</v>
      </c>
      <c r="E79" s="40"/>
      <c r="F79" s="77">
        <v>14.4</v>
      </c>
      <c r="G79" s="77">
        <v>12.5</v>
      </c>
      <c r="H79" s="77">
        <v>16.2</v>
      </c>
      <c r="I79" s="77"/>
      <c r="J79" s="77">
        <v>14.3</v>
      </c>
      <c r="K79" s="77">
        <v>12.6</v>
      </c>
      <c r="L79" s="77">
        <v>15.8</v>
      </c>
      <c r="M79" s="77"/>
      <c r="N79" s="77">
        <v>14.1</v>
      </c>
      <c r="O79" s="77">
        <v>12</v>
      </c>
      <c r="P79" s="77">
        <v>15.9</v>
      </c>
      <c r="Q79" s="77"/>
      <c r="R79" s="77">
        <v>14.2</v>
      </c>
      <c r="S79" s="77">
        <v>12.2</v>
      </c>
      <c r="T79" s="77">
        <v>16</v>
      </c>
    </row>
    <row r="80" spans="1:20" s="31" customFormat="1" ht="24" customHeight="1" x14ac:dyDescent="0.5">
      <c r="A80" s="43" t="s">
        <v>22</v>
      </c>
      <c r="B80" s="78">
        <f>B29/B$19*100</f>
        <v>3.2414721477065673</v>
      </c>
      <c r="C80" s="78">
        <f>C29/C$19*100</f>
        <v>3.967762392018527</v>
      </c>
      <c r="D80" s="78">
        <f>D29/D$19*100</f>
        <v>2.5847062494355857</v>
      </c>
      <c r="E80" s="78"/>
      <c r="F80" s="78">
        <v>3.6</v>
      </c>
      <c r="G80" s="78">
        <v>4.4000000000000004</v>
      </c>
      <c r="H80" s="78">
        <v>2.9</v>
      </c>
      <c r="I80" s="78"/>
      <c r="J80" s="78">
        <v>3.3</v>
      </c>
      <c r="K80" s="78">
        <v>4</v>
      </c>
      <c r="L80" s="78">
        <v>2.7</v>
      </c>
      <c r="M80" s="78"/>
      <c r="N80" s="78">
        <v>2.9</v>
      </c>
      <c r="O80" s="78">
        <v>3.6</v>
      </c>
      <c r="P80" s="78">
        <v>2.2999999999999998</v>
      </c>
      <c r="Q80" s="78"/>
      <c r="R80" s="78">
        <v>3.2</v>
      </c>
      <c r="S80" s="78">
        <v>3.9</v>
      </c>
      <c r="T80" s="78">
        <v>2.5</v>
      </c>
    </row>
    <row r="81" spans="1:21" s="73" customFormat="1" ht="21" x14ac:dyDescent="0.5">
      <c r="A81" s="24" t="s">
        <v>25</v>
      </c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</row>
    <row r="82" spans="1:21" s="31" customFormat="1" ht="24" customHeight="1" x14ac:dyDescent="0.5">
      <c r="A82" s="17" t="s">
        <v>12</v>
      </c>
      <c r="B82" s="75">
        <f>B83+B88</f>
        <v>100</v>
      </c>
      <c r="C82" s="75">
        <f>C83+C88</f>
        <v>100</v>
      </c>
      <c r="D82" s="75">
        <f t="shared" ref="D82:P82" si="16">D83+D88</f>
        <v>100</v>
      </c>
      <c r="E82" s="75"/>
      <c r="F82" s="75">
        <f t="shared" si="16"/>
        <v>100</v>
      </c>
      <c r="G82" s="75">
        <f t="shared" si="16"/>
        <v>100</v>
      </c>
      <c r="H82" s="75">
        <f t="shared" si="16"/>
        <v>100</v>
      </c>
      <c r="I82" s="75"/>
      <c r="J82" s="75">
        <f t="shared" si="16"/>
        <v>100</v>
      </c>
      <c r="K82" s="75">
        <f t="shared" si="16"/>
        <v>100</v>
      </c>
      <c r="L82" s="75">
        <f t="shared" si="16"/>
        <v>100</v>
      </c>
      <c r="M82" s="75"/>
      <c r="N82" s="75">
        <f t="shared" si="16"/>
        <v>100</v>
      </c>
      <c r="O82" s="75">
        <f t="shared" si="16"/>
        <v>100</v>
      </c>
      <c r="P82" s="75">
        <f t="shared" si="16"/>
        <v>100</v>
      </c>
      <c r="Q82" s="75"/>
      <c r="R82" s="75">
        <v>100</v>
      </c>
      <c r="S82" s="75">
        <v>100</v>
      </c>
      <c r="T82" s="75">
        <v>100</v>
      </c>
    </row>
    <row r="83" spans="1:21" s="31" customFormat="1" ht="24" customHeight="1" x14ac:dyDescent="0.5">
      <c r="A83" s="17" t="s">
        <v>13</v>
      </c>
      <c r="B83" s="75">
        <f t="shared" ref="B83:D92" si="17">B39/B$38*100</f>
        <v>61.117797633454259</v>
      </c>
      <c r="C83" s="75">
        <f t="shared" si="17"/>
        <v>69.884313678060664</v>
      </c>
      <c r="D83" s="75">
        <f>D39/D$38*100</f>
        <v>53.306541793027904</v>
      </c>
      <c r="E83" s="76"/>
      <c r="F83" s="76">
        <v>60.4</v>
      </c>
      <c r="G83" s="76">
        <v>69.8</v>
      </c>
      <c r="H83" s="76">
        <v>52</v>
      </c>
      <c r="I83" s="76"/>
      <c r="J83" s="76">
        <v>59.3</v>
      </c>
      <c r="K83" s="76">
        <v>67.2</v>
      </c>
      <c r="L83" s="76">
        <v>52.2</v>
      </c>
      <c r="M83" s="76"/>
      <c r="N83" s="76">
        <v>63.5</v>
      </c>
      <c r="O83" s="76">
        <v>72.900000000000006</v>
      </c>
      <c r="P83" s="76">
        <v>55.2</v>
      </c>
      <c r="Q83" s="76"/>
      <c r="R83" s="76">
        <v>61.3</v>
      </c>
      <c r="S83" s="76">
        <v>69.7</v>
      </c>
      <c r="T83" s="76">
        <v>53.9</v>
      </c>
      <c r="U83" s="75"/>
    </row>
    <row r="84" spans="1:21" s="31" customFormat="1" ht="24" customHeight="1" x14ac:dyDescent="0.5">
      <c r="A84" s="31" t="s">
        <v>14</v>
      </c>
      <c r="B84" s="76">
        <f t="shared" si="17"/>
        <v>60.624499762326344</v>
      </c>
      <c r="C84" s="76">
        <f t="shared" si="17"/>
        <v>69.297973668072004</v>
      </c>
      <c r="D84" s="76">
        <f t="shared" si="17"/>
        <v>52.896147545971829</v>
      </c>
      <c r="E84" s="76"/>
      <c r="F84" s="76">
        <v>59.6</v>
      </c>
      <c r="G84" s="76">
        <v>68.7</v>
      </c>
      <c r="H84" s="76">
        <v>51.5</v>
      </c>
      <c r="I84" s="76"/>
      <c r="J84" s="76">
        <v>58.5</v>
      </c>
      <c r="K84" s="76">
        <v>66.099999999999994</v>
      </c>
      <c r="L84" s="76">
        <v>51.7</v>
      </c>
      <c r="M84" s="76"/>
      <c r="N84" s="76">
        <v>63.2</v>
      </c>
      <c r="O84" s="76">
        <v>72.7</v>
      </c>
      <c r="P84" s="76">
        <v>54.8</v>
      </c>
      <c r="Q84" s="76"/>
      <c r="R84" s="76">
        <v>61.1</v>
      </c>
      <c r="S84" s="76">
        <v>69.7</v>
      </c>
      <c r="T84" s="76">
        <v>53.6</v>
      </c>
      <c r="U84" s="75"/>
    </row>
    <row r="85" spans="1:21" s="31" customFormat="1" ht="24" customHeight="1" x14ac:dyDescent="0.5">
      <c r="A85" s="31" t="s">
        <v>15</v>
      </c>
      <c r="B85" s="76">
        <f t="shared" si="17"/>
        <v>59.972690660196406</v>
      </c>
      <c r="C85" s="76">
        <f t="shared" si="17"/>
        <v>68.689127870494616</v>
      </c>
      <c r="D85" s="76">
        <f t="shared" si="17"/>
        <v>52.206056718022573</v>
      </c>
      <c r="E85" s="76"/>
      <c r="F85" s="76">
        <v>59.1</v>
      </c>
      <c r="G85" s="76">
        <v>68.3</v>
      </c>
      <c r="H85" s="76">
        <v>51</v>
      </c>
      <c r="I85" s="76"/>
      <c r="J85" s="76">
        <v>58.2</v>
      </c>
      <c r="K85" s="76">
        <v>65.8</v>
      </c>
      <c r="L85" s="76">
        <v>51.3</v>
      </c>
      <c r="M85" s="76"/>
      <c r="N85" s="76">
        <v>62.5</v>
      </c>
      <c r="O85" s="76">
        <v>72.3</v>
      </c>
      <c r="P85" s="76">
        <v>53.8</v>
      </c>
      <c r="Q85" s="76"/>
      <c r="R85" s="76">
        <v>60</v>
      </c>
      <c r="S85" s="76">
        <v>68.400000000000006</v>
      </c>
      <c r="T85" s="76">
        <v>52.7</v>
      </c>
      <c r="U85" s="75"/>
    </row>
    <row r="86" spans="1:21" s="31" customFormat="1" ht="24" customHeight="1" x14ac:dyDescent="0.5">
      <c r="A86" s="31" t="s">
        <v>16</v>
      </c>
      <c r="B86" s="76">
        <f t="shared" si="17"/>
        <v>0.65180910212994481</v>
      </c>
      <c r="C86" s="76">
        <f t="shared" si="17"/>
        <v>0.60884579757739432</v>
      </c>
      <c r="D86" s="76">
        <f t="shared" si="17"/>
        <v>0.69009082794924592</v>
      </c>
      <c r="E86" s="76"/>
      <c r="F86" s="76">
        <v>0.5</v>
      </c>
      <c r="G86" s="76">
        <v>0.4</v>
      </c>
      <c r="H86" s="76">
        <v>0.5</v>
      </c>
      <c r="I86" s="76"/>
      <c r="J86" s="76">
        <v>0.3</v>
      </c>
      <c r="K86" s="76">
        <v>0.3</v>
      </c>
      <c r="L86" s="76">
        <v>0.4</v>
      </c>
      <c r="M86" s="76"/>
      <c r="N86" s="76">
        <v>0.7</v>
      </c>
      <c r="O86" s="76">
        <v>0.4</v>
      </c>
      <c r="P86" s="76">
        <v>1</v>
      </c>
      <c r="Q86" s="76"/>
      <c r="R86" s="76">
        <v>1.1000000000000001</v>
      </c>
      <c r="S86" s="76">
        <v>1.3</v>
      </c>
      <c r="T86" s="76">
        <v>0.9</v>
      </c>
      <c r="U86" s="75"/>
    </row>
    <row r="87" spans="1:21" s="31" customFormat="1" ht="24" customHeight="1" x14ac:dyDescent="0.5">
      <c r="A87" s="31" t="s">
        <v>17</v>
      </c>
      <c r="B87" s="76">
        <f t="shared" si="17"/>
        <v>0.49329787112791401</v>
      </c>
      <c r="C87" s="76">
        <f t="shared" si="17"/>
        <v>0.58634000998865954</v>
      </c>
      <c r="D87" s="76">
        <f t="shared" si="17"/>
        <v>0.41039424705607902</v>
      </c>
      <c r="E87" s="76"/>
      <c r="F87" s="76">
        <v>0.8</v>
      </c>
      <c r="G87" s="76">
        <v>1.1000000000000001</v>
      </c>
      <c r="H87" s="76">
        <v>0.5</v>
      </c>
      <c r="I87" s="76"/>
      <c r="J87" s="76">
        <v>0.8</v>
      </c>
      <c r="K87" s="76">
        <v>1.1000000000000001</v>
      </c>
      <c r="L87" s="76">
        <v>0.5</v>
      </c>
      <c r="M87" s="76"/>
      <c r="N87" s="76">
        <v>0.3</v>
      </c>
      <c r="O87" s="76">
        <v>0.2</v>
      </c>
      <c r="P87" s="76">
        <v>0.4</v>
      </c>
      <c r="Q87" s="76"/>
      <c r="R87" s="76">
        <v>0.2</v>
      </c>
      <c r="S87" s="76">
        <v>0</v>
      </c>
      <c r="T87" s="76">
        <v>0.3</v>
      </c>
      <c r="U87" s="75"/>
    </row>
    <row r="88" spans="1:21" s="31" customFormat="1" ht="24" customHeight="1" x14ac:dyDescent="0.5">
      <c r="A88" s="17" t="s">
        <v>18</v>
      </c>
      <c r="B88" s="75">
        <f t="shared" si="17"/>
        <v>38.882202366545741</v>
      </c>
      <c r="C88" s="75">
        <f t="shared" si="17"/>
        <v>30.115686321939339</v>
      </c>
      <c r="D88" s="75">
        <f t="shared" si="17"/>
        <v>46.693458206972096</v>
      </c>
      <c r="E88" s="76"/>
      <c r="F88" s="76">
        <v>39.6</v>
      </c>
      <c r="G88" s="76">
        <v>30.2</v>
      </c>
      <c r="H88" s="76">
        <v>48</v>
      </c>
      <c r="I88" s="76"/>
      <c r="J88" s="76">
        <v>40.700000000000003</v>
      </c>
      <c r="K88" s="76">
        <v>32.799999999999997</v>
      </c>
      <c r="L88" s="76">
        <v>47.8</v>
      </c>
      <c r="M88" s="76"/>
      <c r="N88" s="76">
        <v>36.5</v>
      </c>
      <c r="O88" s="76">
        <v>27.1</v>
      </c>
      <c r="P88" s="76">
        <v>44.8</v>
      </c>
      <c r="Q88" s="76"/>
      <c r="R88" s="76">
        <v>38.700000000000003</v>
      </c>
      <c r="S88" s="76">
        <v>30.3</v>
      </c>
      <c r="T88" s="76">
        <v>46.1</v>
      </c>
      <c r="U88" s="75"/>
    </row>
    <row r="89" spans="1:21" s="31" customFormat="1" ht="24" customHeight="1" x14ac:dyDescent="0.5">
      <c r="A89" s="31" t="s">
        <v>19</v>
      </c>
      <c r="B89" s="76">
        <f t="shared" si="17"/>
        <v>10.920207356016361</v>
      </c>
      <c r="C89" s="76">
        <f t="shared" si="17"/>
        <v>2.4015469616404168</v>
      </c>
      <c r="D89" s="76">
        <f t="shared" si="17"/>
        <v>18.510615611656</v>
      </c>
      <c r="E89" s="76"/>
      <c r="F89" s="76">
        <v>11.5</v>
      </c>
      <c r="G89" s="76">
        <v>1.8</v>
      </c>
      <c r="H89" s="76">
        <v>20.2</v>
      </c>
      <c r="I89" s="76"/>
      <c r="J89" s="76">
        <v>12.5</v>
      </c>
      <c r="K89" s="76">
        <v>5</v>
      </c>
      <c r="L89" s="76">
        <v>19.3</v>
      </c>
      <c r="M89" s="76"/>
      <c r="N89" s="76">
        <v>8.9</v>
      </c>
      <c r="O89" s="76">
        <v>1.3</v>
      </c>
      <c r="P89" s="76">
        <v>15.6</v>
      </c>
      <c r="Q89" s="76"/>
      <c r="R89" s="76">
        <v>10.8</v>
      </c>
      <c r="S89" s="76">
        <v>1.5</v>
      </c>
      <c r="T89" s="76">
        <v>19</v>
      </c>
      <c r="U89" s="75"/>
    </row>
    <row r="90" spans="1:21" s="31" customFormat="1" ht="24" customHeight="1" x14ac:dyDescent="0.5">
      <c r="A90" s="31" t="s">
        <v>20</v>
      </c>
      <c r="B90" s="76">
        <f t="shared" si="17"/>
        <v>9.8890509882061579</v>
      </c>
      <c r="C90" s="76">
        <f t="shared" si="17"/>
        <v>10.107897444069909</v>
      </c>
      <c r="D90" s="76">
        <f t="shared" si="17"/>
        <v>9.6940515553842559</v>
      </c>
      <c r="E90" s="76"/>
      <c r="F90" s="76">
        <v>10.1</v>
      </c>
      <c r="G90" s="76">
        <v>9.9</v>
      </c>
      <c r="H90" s="76">
        <v>10.199999999999999</v>
      </c>
      <c r="I90" s="76"/>
      <c r="J90" s="76">
        <v>10.1</v>
      </c>
      <c r="K90" s="76">
        <v>10.4</v>
      </c>
      <c r="L90" s="76">
        <v>9.9</v>
      </c>
      <c r="M90" s="76"/>
      <c r="N90" s="76">
        <v>9.4</v>
      </c>
      <c r="O90" s="76">
        <v>9.5</v>
      </c>
      <c r="P90" s="76">
        <v>9.1999999999999993</v>
      </c>
      <c r="Q90" s="76"/>
      <c r="R90" s="76">
        <v>10</v>
      </c>
      <c r="S90" s="76">
        <v>10.7</v>
      </c>
      <c r="T90" s="76">
        <v>9.4</v>
      </c>
      <c r="U90" s="75"/>
    </row>
    <row r="91" spans="1:21" s="42" customFormat="1" ht="37.5" x14ac:dyDescent="0.5">
      <c r="A91" s="38" t="s">
        <v>21</v>
      </c>
      <c r="B91" s="77">
        <f>B47/B$38*100</f>
        <v>13.998915215874053</v>
      </c>
      <c r="C91" s="77">
        <f t="shared" si="17"/>
        <v>12.158987588165573</v>
      </c>
      <c r="D91" s="77">
        <f t="shared" si="17"/>
        <v>15.638351607112067</v>
      </c>
      <c r="E91" s="40"/>
      <c r="F91" s="77">
        <v>13.6</v>
      </c>
      <c r="G91" s="77">
        <v>12.4</v>
      </c>
      <c r="H91" s="77">
        <v>14.6</v>
      </c>
      <c r="I91" s="77"/>
      <c r="J91" s="77">
        <v>14.1</v>
      </c>
      <c r="K91" s="77">
        <v>12.3</v>
      </c>
      <c r="L91" s="77">
        <v>15.6</v>
      </c>
      <c r="M91" s="77"/>
      <c r="N91" s="77">
        <v>14.8</v>
      </c>
      <c r="O91" s="77">
        <v>11.8</v>
      </c>
      <c r="P91" s="77">
        <v>17.600000000000001</v>
      </c>
      <c r="Q91" s="77"/>
      <c r="R91" s="77">
        <v>13.5</v>
      </c>
      <c r="S91" s="77">
        <v>12.1</v>
      </c>
      <c r="T91" s="77">
        <v>14.7</v>
      </c>
    </row>
    <row r="92" spans="1:21" s="31" customFormat="1" ht="24" customHeight="1" x14ac:dyDescent="0.5">
      <c r="A92" s="31" t="s">
        <v>22</v>
      </c>
      <c r="B92" s="76">
        <f t="shared" ref="B92" si="18">B48/B$38*100</f>
        <v>4.0740301473442573</v>
      </c>
      <c r="C92" s="76">
        <f t="shared" si="17"/>
        <v>5.4472585967213858</v>
      </c>
      <c r="D92" s="76">
        <f t="shared" si="17"/>
        <v>2.8504381649812864</v>
      </c>
      <c r="E92" s="76"/>
      <c r="F92" s="76">
        <v>4.4000000000000004</v>
      </c>
      <c r="G92" s="76">
        <v>6.1</v>
      </c>
      <c r="H92" s="76">
        <v>3</v>
      </c>
      <c r="I92" s="76"/>
      <c r="J92" s="76">
        <v>4</v>
      </c>
      <c r="K92" s="76">
        <v>5.0999999999999996</v>
      </c>
      <c r="L92" s="76">
        <v>3</v>
      </c>
      <c r="M92" s="76"/>
      <c r="N92" s="76">
        <v>3.4</v>
      </c>
      <c r="O92" s="76">
        <v>4.5</v>
      </c>
      <c r="P92" s="76">
        <v>2.4</v>
      </c>
      <c r="Q92" s="76"/>
      <c r="R92" s="76">
        <v>4.4000000000000004</v>
      </c>
      <c r="S92" s="76">
        <v>6</v>
      </c>
      <c r="T92" s="76">
        <v>3</v>
      </c>
      <c r="U92" s="75"/>
    </row>
    <row r="93" spans="1:21" s="31" customFormat="1" ht="10.5" customHeight="1" x14ac:dyDescent="0.5">
      <c r="A93" s="66"/>
      <c r="B93" s="86"/>
      <c r="C93" s="86"/>
      <c r="D93" s="86"/>
      <c r="E93" s="87"/>
      <c r="F93" s="88"/>
      <c r="G93" s="88"/>
      <c r="H93" s="88"/>
      <c r="I93" s="88"/>
      <c r="J93" s="88"/>
      <c r="K93" s="89"/>
      <c r="L93" s="89"/>
      <c r="M93" s="89"/>
      <c r="N93" s="89"/>
      <c r="O93" s="89"/>
      <c r="P93" s="89"/>
      <c r="Q93" s="89"/>
      <c r="R93" s="89"/>
      <c r="S93" s="89"/>
      <c r="T93" s="89"/>
    </row>
    <row r="94" spans="1:21" ht="18.75" x14ac:dyDescent="0.3">
      <c r="A94" s="79" t="s">
        <v>27</v>
      </c>
      <c r="B94" s="80" t="s">
        <v>28</v>
      </c>
      <c r="J94" s="31"/>
    </row>
    <row r="95" spans="1:21" s="2" customFormat="1" x14ac:dyDescent="0.4">
      <c r="A95" s="54"/>
      <c r="B95" s="55"/>
      <c r="C95" s="83"/>
      <c r="D95" s="83"/>
      <c r="J95" s="91"/>
      <c r="N95" s="3"/>
      <c r="R95" s="3"/>
    </row>
    <row r="96" spans="1:21" ht="26.25" customHeight="1" x14ac:dyDescent="0.3">
      <c r="A96" s="92"/>
      <c r="F96" s="93"/>
      <c r="G96" s="93"/>
      <c r="H96" s="93"/>
      <c r="I96" s="93"/>
      <c r="J96" s="93"/>
      <c r="K96" s="92"/>
      <c r="L96" s="93"/>
      <c r="M96" s="93"/>
      <c r="N96" s="93"/>
      <c r="O96" s="93"/>
      <c r="P96" s="94"/>
      <c r="Q96" s="93"/>
      <c r="R96" s="10"/>
    </row>
    <row r="97" spans="1:20" ht="26.25" customHeight="1" x14ac:dyDescent="0.3">
      <c r="A97" s="95"/>
      <c r="B97" s="96"/>
      <c r="C97" s="96"/>
      <c r="D97" s="96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</row>
    <row r="98" spans="1:20" ht="26.25" customHeight="1" x14ac:dyDescent="0.3">
      <c r="A98" s="95"/>
      <c r="F98" s="98"/>
      <c r="G98" s="98"/>
      <c r="H98" s="98"/>
      <c r="I98" s="98"/>
      <c r="J98" s="98"/>
      <c r="K98" s="95"/>
      <c r="L98" s="98"/>
      <c r="M98" s="98"/>
      <c r="N98" s="98"/>
      <c r="O98" s="98"/>
      <c r="P98" s="99"/>
      <c r="Q98" s="98"/>
      <c r="R98" s="10"/>
    </row>
    <row r="99" spans="1:20" ht="26.25" customHeight="1" x14ac:dyDescent="0.3">
      <c r="I99" s="11"/>
      <c r="M99" s="11"/>
      <c r="N99" s="10"/>
      <c r="Q99" s="11"/>
      <c r="R99" s="10"/>
    </row>
  </sheetData>
  <mergeCells count="23">
    <mergeCell ref="B68:T68"/>
    <mergeCell ref="B36:T36"/>
    <mergeCell ref="B50:T50"/>
    <mergeCell ref="A66:A67"/>
    <mergeCell ref="B66:D66"/>
    <mergeCell ref="F66:H66"/>
    <mergeCell ref="J66:L66"/>
    <mergeCell ref="N66:P66"/>
    <mergeCell ref="R66:T66"/>
    <mergeCell ref="B5:T5"/>
    <mergeCell ref="A34:A35"/>
    <mergeCell ref="B34:D34"/>
    <mergeCell ref="F34:H34"/>
    <mergeCell ref="J34:L34"/>
    <mergeCell ref="N34:P34"/>
    <mergeCell ref="R34:T34"/>
    <mergeCell ref="A1:T1"/>
    <mergeCell ref="A3:A4"/>
    <mergeCell ref="B3:D3"/>
    <mergeCell ref="F3:H3"/>
    <mergeCell ref="J3:L3"/>
    <mergeCell ref="N3:P3"/>
    <mergeCell ref="R3:T3"/>
  </mergeCells>
  <pageMargins left="0.23622047244094491" right="0.23622047244094491" top="0.6692913385826772" bottom="0.23622047244094491" header="0.23622047244094491" footer="0.23622047244094491"/>
  <pageSetup paperSize="9" scale="73" firstPageNumber="23" fitToWidth="0" fitToHeight="0" orientation="landscape" useFirstPageNumber="1" horizontalDpi="1200" r:id="rId1"/>
  <headerFooter scaleWithDoc="0" alignWithMargins="0">
    <oddFooter xml:space="preserve">&amp;R
</oddFoot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tab1</vt:lpstr>
      <vt:lpstr>'tab1'!Print_Area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2023-04-03T03:57:31Z</cp:lastPrinted>
  <dcterms:created xsi:type="dcterms:W3CDTF">2023-04-03T03:56:48Z</dcterms:created>
  <dcterms:modified xsi:type="dcterms:W3CDTF">2023-04-03T03:59:00Z</dcterms:modified>
</cp:coreProperties>
</file>