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puter\Desktop\รวมงานปี 65 บุ๋ม\สรง.ไตรมาส1.65\รายงานสรง.ไตรมาส1_65\ตารางสถิติ\"/>
    </mc:Choice>
  </mc:AlternateContent>
  <xr:revisionPtr revIDLastSave="0" documentId="13_ncr:1_{7557081F-C0EF-4D17-8431-680EF3C1D4B9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ตร1" sheetId="1" r:id="rId1"/>
  </sheets>
  <definedNames>
    <definedName name="_xlnm.Print_Area" localSheetId="0">ตร1!$A$1:$D$29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2" i="1" l="1"/>
  <c r="C20" i="1"/>
  <c r="B21" i="1" l="1"/>
  <c r="D26" i="1" l="1"/>
  <c r="C26" i="1"/>
  <c r="B26" i="1"/>
  <c r="B25" i="1"/>
  <c r="D20" i="1" l="1"/>
  <c r="D21" i="1"/>
  <c r="D23" i="1"/>
  <c r="D24" i="1"/>
  <c r="D25" i="1"/>
  <c r="D27" i="1"/>
  <c r="C21" i="1"/>
  <c r="C23" i="1"/>
  <c r="C24" i="1"/>
  <c r="C25" i="1"/>
  <c r="C27" i="1"/>
  <c r="B20" i="1"/>
  <c r="B23" i="1"/>
  <c r="B27" i="1"/>
  <c r="B18" i="1"/>
  <c r="C19" i="1" l="1"/>
  <c r="D18" i="1"/>
  <c r="C18" i="1"/>
  <c r="D19" i="1" l="1"/>
  <c r="B17" i="1" l="1"/>
  <c r="E10" i="1" l="1"/>
  <c r="C17" i="1"/>
  <c r="D17" i="1"/>
</calcChain>
</file>

<file path=xl/sharedStrings.xml><?xml version="1.0" encoding="utf-8"?>
<sst xmlns="http://schemas.openxmlformats.org/spreadsheetml/2006/main" count="68" uniqueCount="22">
  <si>
    <t xml:space="preserve">   2.2 เรียนหนังสือ</t>
  </si>
  <si>
    <t xml:space="preserve">   2.1 ทำงานบ้าน</t>
  </si>
  <si>
    <t>2. ผู้ไม่อยู่ในกำลังแรงงาน</t>
  </si>
  <si>
    <t xml:space="preserve">   1.2 ผู้ที่รอฤดูกาล</t>
  </si>
  <si>
    <t xml:space="preserve">        1.1.2 ผู้ว่างงาน</t>
  </si>
  <si>
    <t xml:space="preserve">        1.1.1 ผู้มีงานทำ</t>
  </si>
  <si>
    <t xml:space="preserve">   1.1 กำลังแรงงานปัจจุบัน</t>
  </si>
  <si>
    <t>1. ผู้อยู่ในกำลังแรงงาน</t>
  </si>
  <si>
    <t>ยอดรวม</t>
  </si>
  <si>
    <t>ร้อยละ</t>
  </si>
  <si>
    <t>หญิง</t>
  </si>
  <si>
    <t>ชาย</t>
  </si>
  <si>
    <t>รวม</t>
  </si>
  <si>
    <t>สถานภาพแรงงาน</t>
  </si>
  <si>
    <t>ตารางที่  1  จำนวนและร้อยละของประชากรอายุ 15 ปีขึ้นไป จำแนกตามสถานภาพแรงงาน และเพศ</t>
  </si>
  <si>
    <t>จำนวน</t>
  </si>
  <si>
    <t>-</t>
  </si>
  <si>
    <t xml:space="preserve">   2.4 อื่นๆ</t>
  </si>
  <si>
    <t xml:space="preserve">   2.3 เด็ก/ชรา/ป่วย/พิการจนไม่             สามารถทำงานได้</t>
  </si>
  <si>
    <t>การสำรวจภาวะการทำงานของประชากร จังหวัดพิจิตร ไตรมาสที่ 1  พ.ศ. 2565</t>
  </si>
  <si>
    <r>
      <rPr>
        <b/>
        <sz val="16"/>
        <rFont val="TH SarabunPSK"/>
        <family val="2"/>
      </rPr>
      <t>หมายเหตุ</t>
    </r>
    <r>
      <rPr>
        <sz val="16"/>
        <rFont val="TH SarabunPSK"/>
        <family val="2"/>
      </rPr>
      <t xml:space="preserve"> </t>
    </r>
    <r>
      <rPr>
        <b/>
        <sz val="16"/>
        <rFont val="TH SarabunPSK"/>
        <family val="2"/>
      </rPr>
      <t>:</t>
    </r>
    <r>
      <rPr>
        <sz val="16"/>
        <rFont val="TH SarabunPSK"/>
        <family val="2"/>
      </rPr>
      <t xml:space="preserve"> -- คือ ต่ำกว่า 0.1</t>
    </r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</si>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</sst>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.0_-;\-* #,##0.0_-;_-* &quot;-&quot;??_-;_-@_-"/>
    <numFmt numFmtId="188" formatCode="0.0_ ;\-0.0\ "/>
    <numFmt numFmtId="189" formatCode="_-* #,##0_-;\-* #,##0_-;_-* &quot;-&quot;??_-;_-@_-"/>
  </numFmts>
  <fonts count="1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189" fontId="4" fillId="0" borderId="0" xfId="0" applyNumberFormat="1" applyFont="1" applyFill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189" fontId="6" fillId="0" borderId="0" xfId="0" applyNumberFormat="1" applyFont="1" applyFill="1" applyAlignment="1">
      <alignment horizontal="center" vertical="center"/>
    </xf>
    <xf numFmtId="187" fontId="4" fillId="0" borderId="0" xfId="1" applyNumberFormat="1" applyFont="1" applyFill="1" applyAlignment="1">
      <alignment vertical="center"/>
    </xf>
    <xf numFmtId="189" fontId="6" fillId="0" borderId="0" xfId="0" applyNumberFormat="1" applyFont="1" applyFill="1" applyAlignment="1">
      <alignment vertical="center"/>
    </xf>
    <xf numFmtId="0" fontId="5" fillId="0" borderId="0" xfId="0" applyFont="1" applyFill="1"/>
    <xf numFmtId="0" fontId="6" fillId="0" borderId="0" xfId="0" applyFont="1" applyFill="1"/>
    <xf numFmtId="0" fontId="5" fillId="0" borderId="0" xfId="0" applyFont="1" applyFill="1" applyAlignment="1">
      <alignment horizontal="center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right" vertical="center"/>
    </xf>
    <xf numFmtId="0" fontId="9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3" fontId="8" fillId="0" borderId="0" xfId="0" applyNumberFormat="1" applyFont="1" applyFill="1" applyBorder="1" applyAlignment="1">
      <alignment horizontal="right"/>
    </xf>
    <xf numFmtId="3" fontId="8" fillId="0" borderId="0" xfId="1" applyNumberFormat="1" applyFont="1" applyFill="1" applyBorder="1" applyAlignment="1">
      <alignment horizontal="right"/>
    </xf>
    <xf numFmtId="3" fontId="9" fillId="0" borderId="0" xfId="1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9" fillId="0" borderId="0" xfId="0" applyNumberFormat="1" applyFont="1" applyFill="1" applyBorder="1" applyAlignment="1"/>
    <xf numFmtId="3" fontId="8" fillId="0" borderId="0" xfId="0" applyNumberFormat="1" applyFont="1" applyFill="1" applyBorder="1" applyAlignment="1"/>
    <xf numFmtId="3" fontId="8" fillId="0" borderId="0" xfId="1" applyNumberFormat="1" applyFont="1" applyFill="1" applyBorder="1" applyAlignment="1"/>
    <xf numFmtId="3" fontId="9" fillId="0" borderId="0" xfId="1" applyNumberFormat="1" applyFont="1" applyFill="1" applyBorder="1" applyAlignment="1"/>
    <xf numFmtId="0" fontId="9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188" fontId="8" fillId="0" borderId="0" xfId="1" applyNumberFormat="1" applyFont="1" applyFill="1" applyBorder="1" applyAlignment="1">
      <alignment horizontal="right" wrapText="1"/>
    </xf>
    <xf numFmtId="188" fontId="9" fillId="0" borderId="0" xfId="1" applyNumberFormat="1" applyFont="1" applyFill="1" applyBorder="1" applyAlignment="1">
      <alignment horizontal="right" wrapText="1"/>
    </xf>
    <xf numFmtId="188" fontId="9" fillId="0" borderId="0" xfId="1" quotePrefix="1" applyNumberFormat="1" applyFont="1" applyFill="1" applyBorder="1" applyAlignment="1">
      <alignment horizontal="right" wrapText="1"/>
    </xf>
    <xf numFmtId="188" fontId="9" fillId="0" borderId="1" xfId="1" applyNumberFormat="1" applyFont="1" applyFill="1" applyBorder="1" applyAlignment="1">
      <alignment horizontal="right" wrapText="1"/>
    </xf>
  </cellXfs>
  <cellStyles count="8">
    <cellStyle name="Comma 2" xfId="2" xr:uid="{00000000-0005-0000-0000-000000000000}"/>
    <cellStyle name="Normal 2" xfId="3" xr:uid="{00000000-0005-0000-0000-000001000000}"/>
    <cellStyle name="Normal 3" xfId="4" xr:uid="{00000000-0005-0000-0000-000002000000}"/>
    <cellStyle name="เครื่องหมายจุลภาค 2" xfId="5" xr:uid="{00000000-0005-0000-0000-000004000000}"/>
    <cellStyle name="จุลภาค" xfId="1" builtinId="3"/>
    <cellStyle name="ปกติ" xfId="0" builtinId="0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Q29"/>
  <sheetViews>
    <sheetView tabSelected="1" topLeftCell="A10" zoomScale="90" zoomScaleNormal="90" workbookViewId="0">
      <pane xSplit="4" topLeftCell="E1" activePane="topRight" state="frozen"/>
      <selection pane="topRight" activeCell="G20" sqref="G20"/>
    </sheetView>
  </sheetViews>
  <sheetFormatPr defaultRowHeight="24" customHeight="1" x14ac:dyDescent="0.3"/>
  <cols>
    <col min="1" max="1" width="30.7109375" style="1" customWidth="1"/>
    <col min="2" max="2" width="19.28515625" style="1" customWidth="1"/>
    <col min="3" max="3" width="19.42578125" style="1" customWidth="1"/>
    <col min="4" max="4" width="19" style="1" customWidth="1"/>
    <col min="5" max="5" width="15.140625" style="2" customWidth="1"/>
    <col min="6" max="6" width="11.140625" style="1" bestFit="1" customWidth="1"/>
    <col min="7" max="8" width="11" style="1" bestFit="1" customWidth="1"/>
    <col min="9" max="16384" width="9.140625" style="1"/>
  </cols>
  <sheetData>
    <row r="1" spans="1:17" ht="26.25" customHeight="1" x14ac:dyDescent="0.3">
      <c r="A1" s="15" t="s">
        <v>14</v>
      </c>
    </row>
    <row r="2" spans="1:17" ht="8.25" customHeight="1" x14ac:dyDescent="0.3">
      <c r="A2" s="14"/>
      <c r="B2" s="14"/>
      <c r="C2" s="14"/>
      <c r="D2" s="14"/>
    </row>
    <row r="3" spans="1:17" s="12" customFormat="1" ht="32.25" customHeight="1" x14ac:dyDescent="0.3">
      <c r="A3" s="16" t="s">
        <v>13</v>
      </c>
      <c r="B3" s="17" t="s">
        <v>12</v>
      </c>
      <c r="C3" s="17" t="s">
        <v>11</v>
      </c>
      <c r="D3" s="17" t="s">
        <v>10</v>
      </c>
      <c r="E3" s="13"/>
    </row>
    <row r="4" spans="1:17" s="12" customFormat="1" ht="28.5" customHeight="1" x14ac:dyDescent="0.3">
      <c r="A4" s="16"/>
      <c r="B4" s="38" t="s">
        <v>15</v>
      </c>
      <c r="C4" s="38"/>
      <c r="D4" s="38"/>
      <c r="E4" s="13"/>
    </row>
    <row r="5" spans="1:17" s="5" customFormat="1" ht="26.1" customHeight="1" x14ac:dyDescent="0.35">
      <c r="A5" s="19" t="s">
        <v>8</v>
      </c>
      <c r="B5" s="24">
        <v>428168.01</v>
      </c>
      <c r="C5" s="33">
        <v>203272</v>
      </c>
      <c r="D5" s="33">
        <v>224896</v>
      </c>
      <c r="E5" s="11"/>
      <c r="F5" s="30"/>
      <c r="G5" s="31"/>
      <c r="H5" s="31"/>
      <c r="I5" s="31"/>
      <c r="J5" s="28"/>
      <c r="K5" s="28"/>
      <c r="L5" s="28"/>
      <c r="M5" s="28"/>
      <c r="N5" s="28"/>
      <c r="O5" s="28"/>
      <c r="P5" s="28"/>
      <c r="Q5" s="28"/>
    </row>
    <row r="6" spans="1:17" s="3" customFormat="1" ht="26.1" customHeight="1" x14ac:dyDescent="0.35">
      <c r="A6" s="21" t="s">
        <v>7</v>
      </c>
      <c r="B6" s="25">
        <v>281198</v>
      </c>
      <c r="C6" s="34">
        <v>151418.96</v>
      </c>
      <c r="D6" s="34">
        <v>129779.04</v>
      </c>
      <c r="E6" s="7"/>
      <c r="F6" s="30"/>
      <c r="G6" s="31"/>
      <c r="H6" s="31"/>
      <c r="I6" s="31"/>
      <c r="J6" s="29"/>
      <c r="K6" s="29"/>
      <c r="L6" s="29"/>
      <c r="M6" s="29"/>
      <c r="N6" s="29"/>
      <c r="O6" s="29"/>
      <c r="P6" s="29"/>
      <c r="Q6" s="29"/>
    </row>
    <row r="7" spans="1:17" s="3" customFormat="1" ht="26.1" customHeight="1" x14ac:dyDescent="0.35">
      <c r="A7" s="22" t="s">
        <v>6</v>
      </c>
      <c r="B7" s="26">
        <v>281038.59999999998</v>
      </c>
      <c r="C7" s="35">
        <v>151418.96</v>
      </c>
      <c r="D7" s="35">
        <v>129619.63</v>
      </c>
      <c r="E7" s="7"/>
      <c r="F7" s="30"/>
      <c r="G7" s="31"/>
      <c r="H7" s="31"/>
      <c r="I7" s="29"/>
      <c r="J7" s="29"/>
      <c r="K7" s="29"/>
      <c r="L7" s="29"/>
      <c r="M7" s="29"/>
      <c r="N7" s="29"/>
      <c r="O7" s="29"/>
      <c r="P7" s="29"/>
      <c r="Q7" s="29"/>
    </row>
    <row r="8" spans="1:17" s="3" customFormat="1" ht="26.1" customHeight="1" x14ac:dyDescent="0.35">
      <c r="A8" s="22" t="s">
        <v>5</v>
      </c>
      <c r="B8" s="26">
        <v>277688.59999999998</v>
      </c>
      <c r="C8" s="35">
        <v>149718</v>
      </c>
      <c r="D8" s="35">
        <v>127970.59</v>
      </c>
      <c r="E8" s="7"/>
      <c r="F8" s="30"/>
      <c r="G8" s="31"/>
      <c r="H8" s="31"/>
      <c r="I8" s="29"/>
    </row>
    <row r="9" spans="1:17" s="3" customFormat="1" ht="26.1" customHeight="1" x14ac:dyDescent="0.35">
      <c r="A9" s="22" t="s">
        <v>4</v>
      </c>
      <c r="B9" s="27">
        <v>3350</v>
      </c>
      <c r="C9" s="32">
        <v>1700.96</v>
      </c>
      <c r="D9" s="32">
        <v>1649.04</v>
      </c>
      <c r="E9" s="8"/>
      <c r="F9" s="30"/>
      <c r="G9" s="31"/>
      <c r="H9" s="31"/>
      <c r="I9" s="29"/>
    </row>
    <row r="10" spans="1:17" s="3" customFormat="1" ht="26.1" customHeight="1" x14ac:dyDescent="0.35">
      <c r="A10" s="22" t="s">
        <v>3</v>
      </c>
      <c r="B10" s="27">
        <v>159.41</v>
      </c>
      <c r="C10" s="27" t="s">
        <v>16</v>
      </c>
      <c r="D10" s="27">
        <v>159.41</v>
      </c>
      <c r="E10" s="10">
        <f>D8*100/C6</f>
        <v>84.514244451289329</v>
      </c>
      <c r="F10" s="30"/>
      <c r="G10" s="31"/>
      <c r="H10" s="31"/>
      <c r="I10" s="29"/>
    </row>
    <row r="11" spans="1:17" s="3" customFormat="1" ht="26.1" customHeight="1" x14ac:dyDescent="0.35">
      <c r="A11" s="21" t="s">
        <v>2</v>
      </c>
      <c r="B11" s="24">
        <v>146970</v>
      </c>
      <c r="C11" s="33">
        <v>51853.04</v>
      </c>
      <c r="D11" s="33">
        <v>95116.97</v>
      </c>
      <c r="E11" s="8"/>
      <c r="F11" s="30"/>
      <c r="G11" s="31"/>
      <c r="H11" s="31"/>
      <c r="I11" s="29"/>
    </row>
    <row r="12" spans="1:17" s="5" customFormat="1" ht="26.1" customHeight="1" x14ac:dyDescent="0.35">
      <c r="A12" s="22" t="s">
        <v>1</v>
      </c>
      <c r="B12" s="27">
        <v>43894</v>
      </c>
      <c r="C12" s="32">
        <v>3207.93</v>
      </c>
      <c r="D12" s="32">
        <v>40685.51</v>
      </c>
      <c r="E12" s="9"/>
      <c r="F12" s="30"/>
      <c r="G12" s="31"/>
      <c r="H12" s="31"/>
      <c r="I12" s="29"/>
    </row>
    <row r="13" spans="1:17" s="3" customFormat="1" ht="26.1" customHeight="1" x14ac:dyDescent="0.35">
      <c r="A13" s="22" t="s">
        <v>0</v>
      </c>
      <c r="B13" s="27">
        <v>35773.839999999997</v>
      </c>
      <c r="C13" s="32">
        <v>18457.63</v>
      </c>
      <c r="D13" s="32">
        <v>17316.21</v>
      </c>
      <c r="E13" s="8"/>
      <c r="F13" s="5"/>
      <c r="G13" s="5"/>
      <c r="H13" s="5"/>
      <c r="I13" s="29"/>
    </row>
    <row r="14" spans="1:17" s="3" customFormat="1" ht="42" x14ac:dyDescent="0.35">
      <c r="A14" s="36" t="s">
        <v>18</v>
      </c>
      <c r="B14" s="27">
        <v>55809.49</v>
      </c>
      <c r="C14" s="32">
        <v>20953.16</v>
      </c>
      <c r="D14" s="32">
        <v>34856.33</v>
      </c>
      <c r="E14" s="8"/>
      <c r="F14" s="5"/>
      <c r="G14" s="5"/>
      <c r="H14" s="5"/>
      <c r="I14" s="29"/>
    </row>
    <row r="15" spans="1:17" s="3" customFormat="1" ht="26.1" customHeight="1" x14ac:dyDescent="0.35">
      <c r="A15" s="22" t="s">
        <v>17</v>
      </c>
      <c r="B15" s="27">
        <v>11493.23</v>
      </c>
      <c r="C15" s="32">
        <v>9234.32</v>
      </c>
      <c r="D15" s="32">
        <v>2258.91</v>
      </c>
      <c r="E15" s="8"/>
      <c r="F15" s="5"/>
      <c r="G15" s="5"/>
      <c r="H15" s="5"/>
      <c r="I15" s="29"/>
    </row>
    <row r="16" spans="1:17" s="3" customFormat="1" ht="26.1" customHeight="1" x14ac:dyDescent="0.35">
      <c r="A16" s="18"/>
      <c r="B16" s="37" t="s">
        <v>9</v>
      </c>
      <c r="C16" s="37"/>
      <c r="D16" s="37"/>
      <c r="E16" s="8"/>
      <c r="F16" s="5"/>
      <c r="G16" s="5"/>
      <c r="H16" s="5"/>
    </row>
    <row r="17" spans="1:9" s="3" customFormat="1" ht="26.1" customHeight="1" x14ac:dyDescent="0.35">
      <c r="A17" s="19" t="s">
        <v>8</v>
      </c>
      <c r="B17" s="40">
        <f>SUM(B18,B23)</f>
        <v>99.999997664468211</v>
      </c>
      <c r="C17" s="40">
        <f>SUM(C18,C23)</f>
        <v>100</v>
      </c>
      <c r="D17" s="40">
        <f>SUM(D18,D23)</f>
        <v>100.0000044464997</v>
      </c>
      <c r="E17" s="7"/>
      <c r="F17" s="5"/>
    </row>
    <row r="18" spans="1:9" s="3" customFormat="1" ht="26.1" customHeight="1" x14ac:dyDescent="0.35">
      <c r="A18" s="21" t="s">
        <v>7</v>
      </c>
      <c r="B18" s="40">
        <f>B6/$B$5*100</f>
        <v>65.674686906198346</v>
      </c>
      <c r="C18" s="40">
        <f>C6/$C$5*100</f>
        <v>74.490810342791917</v>
      </c>
      <c r="D18" s="40">
        <f>D6/$D$5*100</f>
        <v>57.706246442800222</v>
      </c>
      <c r="E18" s="4"/>
      <c r="I18" s="5"/>
    </row>
    <row r="19" spans="1:9" s="5" customFormat="1" ht="26.1" customHeight="1" x14ac:dyDescent="0.35">
      <c r="A19" s="22" t="s">
        <v>6</v>
      </c>
      <c r="B19" s="41">
        <v>65.7</v>
      </c>
      <c r="C19" s="41">
        <f>C7/$C$5*100</f>
        <v>74.490810342791917</v>
      </c>
      <c r="D19" s="41">
        <f>D7/$D$5*100</f>
        <v>57.635364790836654</v>
      </c>
      <c r="E19" s="6"/>
      <c r="F19" s="3"/>
      <c r="G19" s="3"/>
      <c r="H19" s="3"/>
    </row>
    <row r="20" spans="1:9" s="5" customFormat="1" ht="26.1" customHeight="1" x14ac:dyDescent="0.35">
      <c r="A20" s="22" t="s">
        <v>5</v>
      </c>
      <c r="B20" s="41">
        <f>B8/$B$5*100</f>
        <v>64.855055378845321</v>
      </c>
      <c r="C20" s="41">
        <f>C8/$C$5*100</f>
        <v>73.654020229052691</v>
      </c>
      <c r="D20" s="41">
        <f>D8/$D$5*100</f>
        <v>56.902119201764364</v>
      </c>
      <c r="E20" s="6"/>
      <c r="F20" s="3"/>
      <c r="G20" s="3"/>
      <c r="H20" s="3"/>
    </row>
    <row r="21" spans="1:9" s="5" customFormat="1" ht="26.1" customHeight="1" x14ac:dyDescent="0.35">
      <c r="A21" s="22" t="s">
        <v>4</v>
      </c>
      <c r="B21" s="41">
        <f>B9/$B$5*100</f>
        <v>0.78240315057633569</v>
      </c>
      <c r="C21" s="41">
        <f>C9/$C$5*100</f>
        <v>0.83679011373922629</v>
      </c>
      <c r="D21" s="41">
        <f>D9/$D$5*100</f>
        <v>0.73324558907228221</v>
      </c>
      <c r="E21" s="6"/>
      <c r="F21" s="3"/>
      <c r="G21" s="1"/>
      <c r="H21" s="1"/>
    </row>
    <row r="22" spans="1:9" s="5" customFormat="1" ht="26.1" customHeight="1" x14ac:dyDescent="0.35">
      <c r="A22" s="22" t="s">
        <v>3</v>
      </c>
      <c r="B22" s="42" t="s">
        <v>21</v>
      </c>
      <c r="C22" s="27" t="s">
        <v>16</v>
      </c>
      <c r="D22" s="41">
        <f>D10/$D$5*100</f>
        <v>7.088165196357428E-2</v>
      </c>
      <c r="E22" s="6"/>
      <c r="F22" s="1"/>
      <c r="G22" s="1"/>
      <c r="H22" s="1"/>
      <c r="I22" s="3"/>
    </row>
    <row r="23" spans="1:9" s="3" customFormat="1" ht="26.1" customHeight="1" x14ac:dyDescent="0.35">
      <c r="A23" s="21" t="s">
        <v>2</v>
      </c>
      <c r="B23" s="40">
        <f>B11/$B$5*100</f>
        <v>34.325310758269865</v>
      </c>
      <c r="C23" s="40">
        <f>C11/$C$5*100</f>
        <v>25.509189657208076</v>
      </c>
      <c r="D23" s="40">
        <f>D11/$D$5*100</f>
        <v>42.293758003699487</v>
      </c>
      <c r="E23" s="4"/>
      <c r="F23" s="1"/>
      <c r="G23" s="1"/>
      <c r="H23" s="1"/>
    </row>
    <row r="24" spans="1:9" s="3" customFormat="1" ht="26.1" customHeight="1" x14ac:dyDescent="0.35">
      <c r="A24" s="22" t="s">
        <v>1</v>
      </c>
      <c r="B24" s="41">
        <v>10.199999999999999</v>
      </c>
      <c r="C24" s="41">
        <f>C12/$C$5*100</f>
        <v>1.5781465228855915</v>
      </c>
      <c r="D24" s="41">
        <f>D12/$D$5*100</f>
        <v>18.090810863688105</v>
      </c>
      <c r="E24" s="4"/>
      <c r="F24" s="1"/>
      <c r="G24" s="1"/>
      <c r="H24" s="1"/>
    </row>
    <row r="25" spans="1:9" s="3" customFormat="1" ht="26.1" customHeight="1" x14ac:dyDescent="0.35">
      <c r="A25" s="22" t="s">
        <v>0</v>
      </c>
      <c r="B25" s="41">
        <f>B13/$B$5*100</f>
        <v>8.3550940669294729</v>
      </c>
      <c r="C25" s="41">
        <f>C13/$C$5*100</f>
        <v>9.0802619150694639</v>
      </c>
      <c r="D25" s="41">
        <f>D13/$D$5*100</f>
        <v>7.6996522837222541</v>
      </c>
      <c r="E25" s="4"/>
      <c r="F25" s="1"/>
      <c r="G25" s="1"/>
      <c r="H25" s="1"/>
    </row>
    <row r="26" spans="1:9" s="3" customFormat="1" ht="42" x14ac:dyDescent="0.35">
      <c r="A26" s="36" t="s">
        <v>18</v>
      </c>
      <c r="B26" s="41">
        <f>B14/$B$5*100</f>
        <v>13.034483823301043</v>
      </c>
      <c r="C26" s="41">
        <f>C14/$C$5*100</f>
        <v>10.307942067771263</v>
      </c>
      <c r="D26" s="41">
        <f>D14/$D$5*100</f>
        <v>15.498866142572568</v>
      </c>
      <c r="E26" s="4"/>
      <c r="F26" s="1"/>
      <c r="G26" s="1"/>
      <c r="H26" s="1"/>
    </row>
    <row r="27" spans="1:9" s="3" customFormat="1" ht="26.1" customHeight="1" x14ac:dyDescent="0.35">
      <c r="A27" s="23" t="s">
        <v>17</v>
      </c>
      <c r="B27" s="43">
        <f t="shared" ref="B27" si="0">B15/$B$5*100</f>
        <v>2.6842804066562564</v>
      </c>
      <c r="C27" s="43">
        <f t="shared" ref="C27" si="1">C15/$C$5*100</f>
        <v>4.5428391514817585</v>
      </c>
      <c r="D27" s="43">
        <f t="shared" ref="D27" si="2">D15/$D$5*100</f>
        <v>1.0044242672168469</v>
      </c>
      <c r="E27" s="4"/>
      <c r="F27" s="1"/>
      <c r="G27" s="1"/>
      <c r="H27" s="1"/>
      <c r="I27" s="1"/>
    </row>
    <row r="28" spans="1:9" ht="24.95" customHeight="1" x14ac:dyDescent="0.3">
      <c r="A28" s="39" t="s">
        <v>20</v>
      </c>
      <c r="E28" s="1"/>
    </row>
    <row r="29" spans="1:9" ht="24.95" customHeight="1" x14ac:dyDescent="0.3">
      <c r="A29" s="20" t="s">
        <v>19</v>
      </c>
      <c r="E29" s="1"/>
    </row>
  </sheetData>
  <mergeCells count="2">
    <mergeCell ref="B16:D16"/>
    <mergeCell ref="B4:D4"/>
  </mergeCells>
  <printOptions horizontalCentered="1"/>
  <pageMargins left="0.86614173228346458" right="0.59055118110236227" top="0.98425196850393704" bottom="0.39370078740157483" header="0.51181102362204722" footer="0.51181102362204722"/>
  <pageSetup paperSize="9" orientation="portrait" verticalDpi="300" r:id="rId1"/>
  <headerFooter alignWithMargins="0">
    <oddHeader>&amp;C&amp;"TH SarabunPSK,ธรรมดา"&amp;16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ตร1</vt:lpstr>
      <vt:lpstr>ตร1!Print_Area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computer</cp:lastModifiedBy>
  <cp:lastPrinted>2019-11-12T03:58:18Z</cp:lastPrinted>
  <dcterms:created xsi:type="dcterms:W3CDTF">2017-03-06T02:14:26Z</dcterms:created>
  <dcterms:modified xsi:type="dcterms:W3CDTF">2022-06-14T03:45:51Z</dcterms:modified>
</cp:coreProperties>
</file>