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1075" windowHeight="72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49" i="3" l="1"/>
  <c r="C49" i="3"/>
  <c r="L48" i="3"/>
  <c r="M47" i="3"/>
  <c r="C47" i="3"/>
  <c r="L46" i="3"/>
  <c r="M45" i="3"/>
  <c r="C45" i="3"/>
  <c r="C44" i="3"/>
  <c r="L43" i="3"/>
  <c r="M41" i="3"/>
  <c r="C41" i="3"/>
  <c r="L40" i="3"/>
  <c r="M39" i="3"/>
  <c r="C39" i="3"/>
  <c r="L38" i="3"/>
  <c r="M37" i="3"/>
  <c r="C37" i="3"/>
  <c r="L36" i="3"/>
  <c r="M35" i="3"/>
  <c r="C35" i="3"/>
  <c r="L34" i="3"/>
  <c r="M33" i="3"/>
  <c r="C33" i="3"/>
  <c r="L31" i="3"/>
  <c r="K30" i="3"/>
  <c r="G30" i="3"/>
  <c r="F30" i="3"/>
  <c r="E30" i="3"/>
  <c r="P26" i="3"/>
  <c r="O26" i="3"/>
  <c r="K26" i="3"/>
  <c r="B26" i="3"/>
  <c r="P25" i="3"/>
  <c r="O25" i="3"/>
  <c r="K25" i="3"/>
  <c r="B25" i="3"/>
  <c r="P24" i="3"/>
  <c r="O24" i="3"/>
  <c r="K24" i="3"/>
  <c r="B24" i="3"/>
  <c r="P23" i="3"/>
  <c r="O23" i="3"/>
  <c r="K23" i="3"/>
  <c r="B23" i="3"/>
  <c r="P22" i="3"/>
  <c r="O22" i="3"/>
  <c r="K22" i="3"/>
  <c r="B22" i="3"/>
  <c r="N22" i="3" s="1"/>
  <c r="N46" i="3" s="1"/>
  <c r="P21" i="3"/>
  <c r="O21" i="3"/>
  <c r="K21" i="3"/>
  <c r="B21" i="3"/>
  <c r="P20" i="3"/>
  <c r="P44" i="3" s="1"/>
  <c r="O20" i="3"/>
  <c r="K20" i="3"/>
  <c r="B20" i="3"/>
  <c r="P19" i="3"/>
  <c r="O19" i="3"/>
  <c r="K19" i="3"/>
  <c r="B19" i="3"/>
  <c r="N19" i="3" s="1"/>
  <c r="N43" i="3" s="1"/>
  <c r="B18" i="3"/>
  <c r="B42" i="3" s="1"/>
  <c r="P17" i="3"/>
  <c r="O17" i="3"/>
  <c r="K17" i="3"/>
  <c r="B17" i="3"/>
  <c r="P16" i="3"/>
  <c r="P40" i="3" s="1"/>
  <c r="O16" i="3"/>
  <c r="K16" i="3"/>
  <c r="B16" i="3"/>
  <c r="B40" i="3" s="1"/>
  <c r="P15" i="3"/>
  <c r="O15" i="3"/>
  <c r="K15" i="3"/>
  <c r="B15" i="3"/>
  <c r="P14" i="3"/>
  <c r="P38" i="3" s="1"/>
  <c r="O14" i="3"/>
  <c r="K14" i="3"/>
  <c r="B14" i="3"/>
  <c r="B38" i="3" s="1"/>
  <c r="P13" i="3"/>
  <c r="O13" i="3"/>
  <c r="K13" i="3"/>
  <c r="B13" i="3"/>
  <c r="P12" i="3"/>
  <c r="P36" i="3" s="1"/>
  <c r="O12" i="3"/>
  <c r="K12" i="3"/>
  <c r="B12" i="3"/>
  <c r="B36" i="3" s="1"/>
  <c r="P11" i="3"/>
  <c r="O11" i="3"/>
  <c r="K11" i="3"/>
  <c r="B11" i="3"/>
  <c r="P10" i="3"/>
  <c r="P34" i="3" s="1"/>
  <c r="O10" i="3"/>
  <c r="K10" i="3"/>
  <c r="B10" i="3"/>
  <c r="B34" i="3" s="1"/>
  <c r="P9" i="3"/>
  <c r="O9" i="3"/>
  <c r="K9" i="3"/>
  <c r="B9" i="3"/>
  <c r="P7" i="3"/>
  <c r="P31" i="3" s="1"/>
  <c r="O7" i="3"/>
  <c r="K7" i="3"/>
  <c r="B7" i="3"/>
  <c r="B31" i="3" s="1"/>
  <c r="M6" i="3"/>
  <c r="L6" i="3"/>
  <c r="K6" i="3"/>
  <c r="G6" i="3"/>
  <c r="F6" i="3"/>
  <c r="O6" i="3" s="1"/>
  <c r="E6" i="3"/>
  <c r="D6" i="3"/>
  <c r="P6" i="3" s="1"/>
  <c r="P43" i="3" s="1"/>
  <c r="C6" i="3"/>
  <c r="M50" i="3" s="1"/>
  <c r="B6" i="3"/>
  <c r="N6" i="3" s="1"/>
  <c r="O33" i="3" l="1"/>
  <c r="O35" i="3"/>
  <c r="O37" i="3"/>
  <c r="O39" i="3"/>
  <c r="O41" i="3"/>
  <c r="O45" i="3"/>
  <c r="N7" i="3"/>
  <c r="N31" i="3" s="1"/>
  <c r="P33" i="3"/>
  <c r="O34" i="3"/>
  <c r="B35" i="3"/>
  <c r="N12" i="3"/>
  <c r="N36" i="3" s="1"/>
  <c r="P37" i="3"/>
  <c r="O38" i="3"/>
  <c r="B39" i="3"/>
  <c r="N16" i="3"/>
  <c r="N40" i="3" s="1"/>
  <c r="P41" i="3"/>
  <c r="O43" i="3"/>
  <c r="B44" i="3"/>
  <c r="N20" i="3"/>
  <c r="N44" i="3" s="1"/>
  <c r="P45" i="3"/>
  <c r="O46" i="3"/>
  <c r="B47" i="3"/>
  <c r="O47" i="3"/>
  <c r="B48" i="3"/>
  <c r="N24" i="3"/>
  <c r="N48" i="3" s="1"/>
  <c r="P48" i="3"/>
  <c r="P49" i="3"/>
  <c r="O50" i="3"/>
  <c r="B43" i="3"/>
  <c r="B46" i="3"/>
  <c r="O31" i="3"/>
  <c r="B33" i="3"/>
  <c r="B30" i="3" s="1"/>
  <c r="N10" i="3"/>
  <c r="N34" i="3" s="1"/>
  <c r="P35" i="3"/>
  <c r="O36" i="3"/>
  <c r="B37" i="3"/>
  <c r="N14" i="3"/>
  <c r="N38" i="3" s="1"/>
  <c r="P39" i="3"/>
  <c r="O40" i="3"/>
  <c r="B41" i="3"/>
  <c r="O44" i="3"/>
  <c r="B45" i="3"/>
  <c r="P46" i="3"/>
  <c r="P47" i="3"/>
  <c r="O48" i="3"/>
  <c r="B49" i="3"/>
  <c r="O49" i="3"/>
  <c r="O30" i="3" s="1"/>
  <c r="B50" i="3"/>
  <c r="N26" i="3"/>
  <c r="N50" i="3" s="1"/>
  <c r="P50" i="3"/>
  <c r="N9" i="3"/>
  <c r="N33" i="3" s="1"/>
  <c r="N11" i="3"/>
  <c r="N35" i="3" s="1"/>
  <c r="N13" i="3"/>
  <c r="N37" i="3" s="1"/>
  <c r="N15" i="3"/>
  <c r="N39" i="3" s="1"/>
  <c r="N17" i="3"/>
  <c r="N41" i="3" s="1"/>
  <c r="N21" i="3"/>
  <c r="N45" i="3" s="1"/>
  <c r="N23" i="3"/>
  <c r="N47" i="3" s="1"/>
  <c r="N25" i="3"/>
  <c r="N49" i="3" s="1"/>
  <c r="C31" i="3"/>
  <c r="M31" i="3"/>
  <c r="L33" i="3"/>
  <c r="C34" i="3"/>
  <c r="M34" i="3"/>
  <c r="L35" i="3"/>
  <c r="C36" i="3"/>
  <c r="M36" i="3"/>
  <c r="L37" i="3"/>
  <c r="C38" i="3"/>
  <c r="M38" i="3"/>
  <c r="L39" i="3"/>
  <c r="C40" i="3"/>
  <c r="M40" i="3"/>
  <c r="L41" i="3"/>
  <c r="C42" i="3"/>
  <c r="C43" i="3"/>
  <c r="M43" i="3"/>
  <c r="L44" i="3"/>
  <c r="L45" i="3"/>
  <c r="C46" i="3"/>
  <c r="M46" i="3"/>
  <c r="L47" i="3"/>
  <c r="C48" i="3"/>
  <c r="M48" i="3"/>
  <c r="L49" i="3"/>
  <c r="C30" i="3" l="1"/>
  <c r="N30" i="3"/>
  <c r="L30" i="3"/>
</calcChain>
</file>

<file path=xl/sharedStrings.xml><?xml version="1.0" encoding="utf-8"?>
<sst xmlns="http://schemas.openxmlformats.org/spreadsheetml/2006/main" count="262" uniqueCount="41">
  <si>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</si>
  <si>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</si>
  <si>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</si>
  <si>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</si>
  <si>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</si>
  <si>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</si>
  <si>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</si>
  <si>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</si>
  <si>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</si>
  <si>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</si>
  <si>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</si>
  <si>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</si>
  <si>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</si>
  <si>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</si>
  <si>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</si>
  <si>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</si>
  <si>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</si>
  <si>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</si>
  <si>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</si>
  <si>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</si>
  <si>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</si>
  <si>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</si>
  <si>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</si>
  <si>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</si>
  <si>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</si>
  <si>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</si>
  <si>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</si>
  <si>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</si>
  <si>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</si>
  <si>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</si>
  <si>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</si>
  <si>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</si>
  <si>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</si>
  <si>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หมายเหตุ :  -- มีจำนวนเพียงเล็กน้อย</t>
  </si>
  <si>
    <t>ตารางที่  4  จำนวนและร้อยละของผู้มีงานทำ จำแนกตามอุตสาหกรรม และเพศ    ไตรมาสที่ 2 (เมษายน-มิถุนายน)  2562</t>
  </si>
  <si>
    <t xml:space="preserve">              </t>
  </si>
  <si>
    <t>ตารางที่  4  จำนวนและร้อยละของผู้มีงานทำ จำแนกตามอุตสาหกรรม และเพศ  ไตรมาสที่ 1 (มกราคม-มีนาคม)  2562</t>
  </si>
  <si>
    <t>ตารางที่  4  จำนวนและร้อยละของผู้มีงานทำ จำแนกตามอุตสาหกรรม และเพศ    ไตรมาสที่ 3 (กรกฎาคม - กันยายน)  2562</t>
  </si>
  <si>
    <t xml:space="preserve">ตารางที่  4  จำนวนและร้อยละของผู้มีงานทำ จำแนกตามอุตสาหกรรม และเพศ </t>
  </si>
  <si>
    <t xml:space="preserve">              ไตรมาสที่ 4 (ตุลาคม - ธันวาคม)  2562</t>
  </si>
  <si>
    <t xml:space="preserve">ตารางที่  4  จำนวนและร้อยละของผู้มีงานทำ จำแนกตามอุตสาหกรรม และเพศ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</si>
</sst>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2" fontId="7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2" fillId="0" borderId="3" xfId="0" applyFont="1" applyBorder="1"/>
    <xf numFmtId="2" fontId="7" fillId="0" borderId="3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2" fontId="7" fillId="0" borderId="3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1342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134225" y="7800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1342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36671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36671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36671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36671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36671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36671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36671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36671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3667125" y="7800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36671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workbookViewId="0">
      <selection activeCell="A10" sqref="A10"/>
    </sheetView>
  </sheetViews>
  <sheetFormatPr defaultRowHeight="14.25" customHeight="1" x14ac:dyDescent="0.25"/>
  <cols>
    <col min="1" max="1" width="27.875" style="2" customWidth="1"/>
    <col min="2" max="4" width="15.625" style="2" customWidth="1"/>
    <col min="5" max="216" width="9" style="2"/>
    <col min="217" max="217" width="48.25" style="2" customWidth="1"/>
    <col min="218" max="218" width="16.25" style="2" customWidth="1"/>
    <col min="219" max="219" width="15.125" style="2" customWidth="1"/>
    <col min="220" max="220" width="14" style="2" customWidth="1"/>
    <col min="221" max="248" width="0" style="2" hidden="1" customWidth="1"/>
    <col min="249" max="249" width="8" style="2" customWidth="1"/>
    <col min="250" max="472" width="9" style="2"/>
    <col min="473" max="473" width="48.25" style="2" customWidth="1"/>
    <col min="474" max="474" width="16.25" style="2" customWidth="1"/>
    <col min="475" max="475" width="15.125" style="2" customWidth="1"/>
    <col min="476" max="476" width="14" style="2" customWidth="1"/>
    <col min="477" max="504" width="0" style="2" hidden="1" customWidth="1"/>
    <col min="505" max="505" width="8" style="2" customWidth="1"/>
    <col min="506" max="728" width="9" style="2"/>
    <col min="729" max="729" width="48.25" style="2" customWidth="1"/>
    <col min="730" max="730" width="16.25" style="2" customWidth="1"/>
    <col min="731" max="731" width="15.125" style="2" customWidth="1"/>
    <col min="732" max="732" width="14" style="2" customWidth="1"/>
    <col min="733" max="760" width="0" style="2" hidden="1" customWidth="1"/>
    <col min="761" max="761" width="8" style="2" customWidth="1"/>
    <col min="762" max="984" width="9" style="2"/>
    <col min="985" max="985" width="48.25" style="2" customWidth="1"/>
    <col min="986" max="986" width="16.25" style="2" customWidth="1"/>
    <col min="987" max="987" width="15.125" style="2" customWidth="1"/>
    <col min="988" max="988" width="14" style="2" customWidth="1"/>
    <col min="989" max="1016" width="0" style="2" hidden="1" customWidth="1"/>
    <col min="1017" max="1017" width="8" style="2" customWidth="1"/>
    <col min="1018" max="1240" width="9" style="2"/>
    <col min="1241" max="1241" width="48.25" style="2" customWidth="1"/>
    <col min="1242" max="1242" width="16.25" style="2" customWidth="1"/>
    <col min="1243" max="1243" width="15.125" style="2" customWidth="1"/>
    <col min="1244" max="1244" width="14" style="2" customWidth="1"/>
    <col min="1245" max="1272" width="0" style="2" hidden="1" customWidth="1"/>
    <col min="1273" max="1273" width="8" style="2" customWidth="1"/>
    <col min="1274" max="1496" width="9" style="2"/>
    <col min="1497" max="1497" width="48.25" style="2" customWidth="1"/>
    <col min="1498" max="1498" width="16.25" style="2" customWidth="1"/>
    <col min="1499" max="1499" width="15.125" style="2" customWidth="1"/>
    <col min="1500" max="1500" width="14" style="2" customWidth="1"/>
    <col min="1501" max="1528" width="0" style="2" hidden="1" customWidth="1"/>
    <col min="1529" max="1529" width="8" style="2" customWidth="1"/>
    <col min="1530" max="1752" width="9" style="2"/>
    <col min="1753" max="1753" width="48.25" style="2" customWidth="1"/>
    <col min="1754" max="1754" width="16.25" style="2" customWidth="1"/>
    <col min="1755" max="1755" width="15.125" style="2" customWidth="1"/>
    <col min="1756" max="1756" width="14" style="2" customWidth="1"/>
    <col min="1757" max="1784" width="0" style="2" hidden="1" customWidth="1"/>
    <col min="1785" max="1785" width="8" style="2" customWidth="1"/>
    <col min="1786" max="2008" width="9" style="2"/>
    <col min="2009" max="2009" width="48.25" style="2" customWidth="1"/>
    <col min="2010" max="2010" width="16.25" style="2" customWidth="1"/>
    <col min="2011" max="2011" width="15.125" style="2" customWidth="1"/>
    <col min="2012" max="2012" width="14" style="2" customWidth="1"/>
    <col min="2013" max="2040" width="0" style="2" hidden="1" customWidth="1"/>
    <col min="2041" max="2041" width="8" style="2" customWidth="1"/>
    <col min="2042" max="2264" width="9" style="2"/>
    <col min="2265" max="2265" width="48.25" style="2" customWidth="1"/>
    <col min="2266" max="2266" width="16.25" style="2" customWidth="1"/>
    <col min="2267" max="2267" width="15.125" style="2" customWidth="1"/>
    <col min="2268" max="2268" width="14" style="2" customWidth="1"/>
    <col min="2269" max="2296" width="0" style="2" hidden="1" customWidth="1"/>
    <col min="2297" max="2297" width="8" style="2" customWidth="1"/>
    <col min="2298" max="2520" width="9" style="2"/>
    <col min="2521" max="2521" width="48.25" style="2" customWidth="1"/>
    <col min="2522" max="2522" width="16.25" style="2" customWidth="1"/>
    <col min="2523" max="2523" width="15.125" style="2" customWidth="1"/>
    <col min="2524" max="2524" width="14" style="2" customWidth="1"/>
    <col min="2525" max="2552" width="0" style="2" hidden="1" customWidth="1"/>
    <col min="2553" max="2553" width="8" style="2" customWidth="1"/>
    <col min="2554" max="2776" width="9" style="2"/>
    <col min="2777" max="2777" width="48.25" style="2" customWidth="1"/>
    <col min="2778" max="2778" width="16.25" style="2" customWidth="1"/>
    <col min="2779" max="2779" width="15.125" style="2" customWidth="1"/>
    <col min="2780" max="2780" width="14" style="2" customWidth="1"/>
    <col min="2781" max="2808" width="0" style="2" hidden="1" customWidth="1"/>
    <col min="2809" max="2809" width="8" style="2" customWidth="1"/>
    <col min="2810" max="3032" width="9" style="2"/>
    <col min="3033" max="3033" width="48.25" style="2" customWidth="1"/>
    <col min="3034" max="3034" width="16.25" style="2" customWidth="1"/>
    <col min="3035" max="3035" width="15.125" style="2" customWidth="1"/>
    <col min="3036" max="3036" width="14" style="2" customWidth="1"/>
    <col min="3037" max="3064" width="0" style="2" hidden="1" customWidth="1"/>
    <col min="3065" max="3065" width="8" style="2" customWidth="1"/>
    <col min="3066" max="3288" width="9" style="2"/>
    <col min="3289" max="3289" width="48.25" style="2" customWidth="1"/>
    <col min="3290" max="3290" width="16.25" style="2" customWidth="1"/>
    <col min="3291" max="3291" width="15.125" style="2" customWidth="1"/>
    <col min="3292" max="3292" width="14" style="2" customWidth="1"/>
    <col min="3293" max="3320" width="0" style="2" hidden="1" customWidth="1"/>
    <col min="3321" max="3321" width="8" style="2" customWidth="1"/>
    <col min="3322" max="3544" width="9" style="2"/>
    <col min="3545" max="3545" width="48.25" style="2" customWidth="1"/>
    <col min="3546" max="3546" width="16.25" style="2" customWidth="1"/>
    <col min="3547" max="3547" width="15.125" style="2" customWidth="1"/>
    <col min="3548" max="3548" width="14" style="2" customWidth="1"/>
    <col min="3549" max="3576" width="0" style="2" hidden="1" customWidth="1"/>
    <col min="3577" max="3577" width="8" style="2" customWidth="1"/>
    <col min="3578" max="3800" width="9" style="2"/>
    <col min="3801" max="3801" width="48.25" style="2" customWidth="1"/>
    <col min="3802" max="3802" width="16.25" style="2" customWidth="1"/>
    <col min="3803" max="3803" width="15.125" style="2" customWidth="1"/>
    <col min="3804" max="3804" width="14" style="2" customWidth="1"/>
    <col min="3805" max="3832" width="0" style="2" hidden="1" customWidth="1"/>
    <col min="3833" max="3833" width="8" style="2" customWidth="1"/>
    <col min="3834" max="4056" width="9" style="2"/>
    <col min="4057" max="4057" width="48.25" style="2" customWidth="1"/>
    <col min="4058" max="4058" width="16.25" style="2" customWidth="1"/>
    <col min="4059" max="4059" width="15.125" style="2" customWidth="1"/>
    <col min="4060" max="4060" width="14" style="2" customWidth="1"/>
    <col min="4061" max="4088" width="0" style="2" hidden="1" customWidth="1"/>
    <col min="4089" max="4089" width="8" style="2" customWidth="1"/>
    <col min="4090" max="4312" width="9" style="2"/>
    <col min="4313" max="4313" width="48.25" style="2" customWidth="1"/>
    <col min="4314" max="4314" width="16.25" style="2" customWidth="1"/>
    <col min="4315" max="4315" width="15.125" style="2" customWidth="1"/>
    <col min="4316" max="4316" width="14" style="2" customWidth="1"/>
    <col min="4317" max="4344" width="0" style="2" hidden="1" customWidth="1"/>
    <col min="4345" max="4345" width="8" style="2" customWidth="1"/>
    <col min="4346" max="4568" width="9" style="2"/>
    <col min="4569" max="4569" width="48.25" style="2" customWidth="1"/>
    <col min="4570" max="4570" width="16.25" style="2" customWidth="1"/>
    <col min="4571" max="4571" width="15.125" style="2" customWidth="1"/>
    <col min="4572" max="4572" width="14" style="2" customWidth="1"/>
    <col min="4573" max="4600" width="0" style="2" hidden="1" customWidth="1"/>
    <col min="4601" max="4601" width="8" style="2" customWidth="1"/>
    <col min="4602" max="4824" width="9" style="2"/>
    <col min="4825" max="4825" width="48.25" style="2" customWidth="1"/>
    <col min="4826" max="4826" width="16.25" style="2" customWidth="1"/>
    <col min="4827" max="4827" width="15.125" style="2" customWidth="1"/>
    <col min="4828" max="4828" width="14" style="2" customWidth="1"/>
    <col min="4829" max="4856" width="0" style="2" hidden="1" customWidth="1"/>
    <col min="4857" max="4857" width="8" style="2" customWidth="1"/>
    <col min="4858" max="5080" width="9" style="2"/>
    <col min="5081" max="5081" width="48.25" style="2" customWidth="1"/>
    <col min="5082" max="5082" width="16.25" style="2" customWidth="1"/>
    <col min="5083" max="5083" width="15.125" style="2" customWidth="1"/>
    <col min="5084" max="5084" width="14" style="2" customWidth="1"/>
    <col min="5085" max="5112" width="0" style="2" hidden="1" customWidth="1"/>
    <col min="5113" max="5113" width="8" style="2" customWidth="1"/>
    <col min="5114" max="5336" width="9" style="2"/>
    <col min="5337" max="5337" width="48.25" style="2" customWidth="1"/>
    <col min="5338" max="5338" width="16.25" style="2" customWidth="1"/>
    <col min="5339" max="5339" width="15.125" style="2" customWidth="1"/>
    <col min="5340" max="5340" width="14" style="2" customWidth="1"/>
    <col min="5341" max="5368" width="0" style="2" hidden="1" customWidth="1"/>
    <col min="5369" max="5369" width="8" style="2" customWidth="1"/>
    <col min="5370" max="5592" width="9" style="2"/>
    <col min="5593" max="5593" width="48.25" style="2" customWidth="1"/>
    <col min="5594" max="5594" width="16.25" style="2" customWidth="1"/>
    <col min="5595" max="5595" width="15.125" style="2" customWidth="1"/>
    <col min="5596" max="5596" width="14" style="2" customWidth="1"/>
    <col min="5597" max="5624" width="0" style="2" hidden="1" customWidth="1"/>
    <col min="5625" max="5625" width="8" style="2" customWidth="1"/>
    <col min="5626" max="5848" width="9" style="2"/>
    <col min="5849" max="5849" width="48.25" style="2" customWidth="1"/>
    <col min="5850" max="5850" width="16.25" style="2" customWidth="1"/>
    <col min="5851" max="5851" width="15.125" style="2" customWidth="1"/>
    <col min="5852" max="5852" width="14" style="2" customWidth="1"/>
    <col min="5853" max="5880" width="0" style="2" hidden="1" customWidth="1"/>
    <col min="5881" max="5881" width="8" style="2" customWidth="1"/>
    <col min="5882" max="6104" width="9" style="2"/>
    <col min="6105" max="6105" width="48.25" style="2" customWidth="1"/>
    <col min="6106" max="6106" width="16.25" style="2" customWidth="1"/>
    <col min="6107" max="6107" width="15.125" style="2" customWidth="1"/>
    <col min="6108" max="6108" width="14" style="2" customWidth="1"/>
    <col min="6109" max="6136" width="0" style="2" hidden="1" customWidth="1"/>
    <col min="6137" max="6137" width="8" style="2" customWidth="1"/>
    <col min="6138" max="6360" width="9" style="2"/>
    <col min="6361" max="6361" width="48.25" style="2" customWidth="1"/>
    <col min="6362" max="6362" width="16.25" style="2" customWidth="1"/>
    <col min="6363" max="6363" width="15.125" style="2" customWidth="1"/>
    <col min="6364" max="6364" width="14" style="2" customWidth="1"/>
    <col min="6365" max="6392" width="0" style="2" hidden="1" customWidth="1"/>
    <col min="6393" max="6393" width="8" style="2" customWidth="1"/>
    <col min="6394" max="6616" width="9" style="2"/>
    <col min="6617" max="6617" width="48.25" style="2" customWidth="1"/>
    <col min="6618" max="6618" width="16.25" style="2" customWidth="1"/>
    <col min="6619" max="6619" width="15.125" style="2" customWidth="1"/>
    <col min="6620" max="6620" width="14" style="2" customWidth="1"/>
    <col min="6621" max="6648" width="0" style="2" hidden="1" customWidth="1"/>
    <col min="6649" max="6649" width="8" style="2" customWidth="1"/>
    <col min="6650" max="6872" width="9" style="2"/>
    <col min="6873" max="6873" width="48.25" style="2" customWidth="1"/>
    <col min="6874" max="6874" width="16.25" style="2" customWidth="1"/>
    <col min="6875" max="6875" width="15.125" style="2" customWidth="1"/>
    <col min="6876" max="6876" width="14" style="2" customWidth="1"/>
    <col min="6877" max="6904" width="0" style="2" hidden="1" customWidth="1"/>
    <col min="6905" max="6905" width="8" style="2" customWidth="1"/>
    <col min="6906" max="7128" width="9" style="2"/>
    <col min="7129" max="7129" width="48.25" style="2" customWidth="1"/>
    <col min="7130" max="7130" width="16.25" style="2" customWidth="1"/>
    <col min="7131" max="7131" width="15.125" style="2" customWidth="1"/>
    <col min="7132" max="7132" width="14" style="2" customWidth="1"/>
    <col min="7133" max="7160" width="0" style="2" hidden="1" customWidth="1"/>
    <col min="7161" max="7161" width="8" style="2" customWidth="1"/>
    <col min="7162" max="7384" width="9" style="2"/>
    <col min="7385" max="7385" width="48.25" style="2" customWidth="1"/>
    <col min="7386" max="7386" width="16.25" style="2" customWidth="1"/>
    <col min="7387" max="7387" width="15.125" style="2" customWidth="1"/>
    <col min="7388" max="7388" width="14" style="2" customWidth="1"/>
    <col min="7389" max="7416" width="0" style="2" hidden="1" customWidth="1"/>
    <col min="7417" max="7417" width="8" style="2" customWidth="1"/>
    <col min="7418" max="7640" width="9" style="2"/>
    <col min="7641" max="7641" width="48.25" style="2" customWidth="1"/>
    <col min="7642" max="7642" width="16.25" style="2" customWidth="1"/>
    <col min="7643" max="7643" width="15.125" style="2" customWidth="1"/>
    <col min="7644" max="7644" width="14" style="2" customWidth="1"/>
    <col min="7645" max="7672" width="0" style="2" hidden="1" customWidth="1"/>
    <col min="7673" max="7673" width="8" style="2" customWidth="1"/>
    <col min="7674" max="7896" width="9" style="2"/>
    <col min="7897" max="7897" width="48.25" style="2" customWidth="1"/>
    <col min="7898" max="7898" width="16.25" style="2" customWidth="1"/>
    <col min="7899" max="7899" width="15.125" style="2" customWidth="1"/>
    <col min="7900" max="7900" width="14" style="2" customWidth="1"/>
    <col min="7901" max="7928" width="0" style="2" hidden="1" customWidth="1"/>
    <col min="7929" max="7929" width="8" style="2" customWidth="1"/>
    <col min="7930" max="8152" width="9" style="2"/>
    <col min="8153" max="8153" width="48.25" style="2" customWidth="1"/>
    <col min="8154" max="8154" width="16.25" style="2" customWidth="1"/>
    <col min="8155" max="8155" width="15.125" style="2" customWidth="1"/>
    <col min="8156" max="8156" width="14" style="2" customWidth="1"/>
    <col min="8157" max="8184" width="0" style="2" hidden="1" customWidth="1"/>
    <col min="8185" max="8185" width="8" style="2" customWidth="1"/>
    <col min="8186" max="8408" width="9" style="2"/>
    <col min="8409" max="8409" width="48.25" style="2" customWidth="1"/>
    <col min="8410" max="8410" width="16.25" style="2" customWidth="1"/>
    <col min="8411" max="8411" width="15.125" style="2" customWidth="1"/>
    <col min="8412" max="8412" width="14" style="2" customWidth="1"/>
    <col min="8413" max="8440" width="0" style="2" hidden="1" customWidth="1"/>
    <col min="8441" max="8441" width="8" style="2" customWidth="1"/>
    <col min="8442" max="8664" width="9" style="2"/>
    <col min="8665" max="8665" width="48.25" style="2" customWidth="1"/>
    <col min="8666" max="8666" width="16.25" style="2" customWidth="1"/>
    <col min="8667" max="8667" width="15.125" style="2" customWidth="1"/>
    <col min="8668" max="8668" width="14" style="2" customWidth="1"/>
    <col min="8669" max="8696" width="0" style="2" hidden="1" customWidth="1"/>
    <col min="8697" max="8697" width="8" style="2" customWidth="1"/>
    <col min="8698" max="8920" width="9" style="2"/>
    <col min="8921" max="8921" width="48.25" style="2" customWidth="1"/>
    <col min="8922" max="8922" width="16.25" style="2" customWidth="1"/>
    <col min="8923" max="8923" width="15.125" style="2" customWidth="1"/>
    <col min="8924" max="8924" width="14" style="2" customWidth="1"/>
    <col min="8925" max="8952" width="0" style="2" hidden="1" customWidth="1"/>
    <col min="8953" max="8953" width="8" style="2" customWidth="1"/>
    <col min="8954" max="9176" width="9" style="2"/>
    <col min="9177" max="9177" width="48.25" style="2" customWidth="1"/>
    <col min="9178" max="9178" width="16.25" style="2" customWidth="1"/>
    <col min="9179" max="9179" width="15.125" style="2" customWidth="1"/>
    <col min="9180" max="9180" width="14" style="2" customWidth="1"/>
    <col min="9181" max="9208" width="0" style="2" hidden="1" customWidth="1"/>
    <col min="9209" max="9209" width="8" style="2" customWidth="1"/>
    <col min="9210" max="9432" width="9" style="2"/>
    <col min="9433" max="9433" width="48.25" style="2" customWidth="1"/>
    <col min="9434" max="9434" width="16.25" style="2" customWidth="1"/>
    <col min="9435" max="9435" width="15.125" style="2" customWidth="1"/>
    <col min="9436" max="9436" width="14" style="2" customWidth="1"/>
    <col min="9437" max="9464" width="0" style="2" hidden="1" customWidth="1"/>
    <col min="9465" max="9465" width="8" style="2" customWidth="1"/>
    <col min="9466" max="9688" width="9" style="2"/>
    <col min="9689" max="9689" width="48.25" style="2" customWidth="1"/>
    <col min="9690" max="9690" width="16.25" style="2" customWidth="1"/>
    <col min="9691" max="9691" width="15.125" style="2" customWidth="1"/>
    <col min="9692" max="9692" width="14" style="2" customWidth="1"/>
    <col min="9693" max="9720" width="0" style="2" hidden="1" customWidth="1"/>
    <col min="9721" max="9721" width="8" style="2" customWidth="1"/>
    <col min="9722" max="9944" width="9" style="2"/>
    <col min="9945" max="9945" width="48.25" style="2" customWidth="1"/>
    <col min="9946" max="9946" width="16.25" style="2" customWidth="1"/>
    <col min="9947" max="9947" width="15.125" style="2" customWidth="1"/>
    <col min="9948" max="9948" width="14" style="2" customWidth="1"/>
    <col min="9949" max="9976" width="0" style="2" hidden="1" customWidth="1"/>
    <col min="9977" max="9977" width="8" style="2" customWidth="1"/>
    <col min="9978" max="10200" width="9" style="2"/>
    <col min="10201" max="10201" width="48.25" style="2" customWidth="1"/>
    <col min="10202" max="10202" width="16.25" style="2" customWidth="1"/>
    <col min="10203" max="10203" width="15.125" style="2" customWidth="1"/>
    <col min="10204" max="10204" width="14" style="2" customWidth="1"/>
    <col min="10205" max="10232" width="0" style="2" hidden="1" customWidth="1"/>
    <col min="10233" max="10233" width="8" style="2" customWidth="1"/>
    <col min="10234" max="10456" width="9" style="2"/>
    <col min="10457" max="10457" width="48.25" style="2" customWidth="1"/>
    <col min="10458" max="10458" width="16.25" style="2" customWidth="1"/>
    <col min="10459" max="10459" width="15.125" style="2" customWidth="1"/>
    <col min="10460" max="10460" width="14" style="2" customWidth="1"/>
    <col min="10461" max="10488" width="0" style="2" hidden="1" customWidth="1"/>
    <col min="10489" max="10489" width="8" style="2" customWidth="1"/>
    <col min="10490" max="10712" width="9" style="2"/>
    <col min="10713" max="10713" width="48.25" style="2" customWidth="1"/>
    <col min="10714" max="10714" width="16.25" style="2" customWidth="1"/>
    <col min="10715" max="10715" width="15.125" style="2" customWidth="1"/>
    <col min="10716" max="10716" width="14" style="2" customWidth="1"/>
    <col min="10717" max="10744" width="0" style="2" hidden="1" customWidth="1"/>
    <col min="10745" max="10745" width="8" style="2" customWidth="1"/>
    <col min="10746" max="10968" width="9" style="2"/>
    <col min="10969" max="10969" width="48.25" style="2" customWidth="1"/>
    <col min="10970" max="10970" width="16.25" style="2" customWidth="1"/>
    <col min="10971" max="10971" width="15.125" style="2" customWidth="1"/>
    <col min="10972" max="10972" width="14" style="2" customWidth="1"/>
    <col min="10973" max="11000" width="0" style="2" hidden="1" customWidth="1"/>
    <col min="11001" max="11001" width="8" style="2" customWidth="1"/>
    <col min="11002" max="11224" width="9" style="2"/>
    <col min="11225" max="11225" width="48.25" style="2" customWidth="1"/>
    <col min="11226" max="11226" width="16.25" style="2" customWidth="1"/>
    <col min="11227" max="11227" width="15.125" style="2" customWidth="1"/>
    <col min="11228" max="11228" width="14" style="2" customWidth="1"/>
    <col min="11229" max="11256" width="0" style="2" hidden="1" customWidth="1"/>
    <col min="11257" max="11257" width="8" style="2" customWidth="1"/>
    <col min="11258" max="11480" width="9" style="2"/>
    <col min="11481" max="11481" width="48.25" style="2" customWidth="1"/>
    <col min="11482" max="11482" width="16.25" style="2" customWidth="1"/>
    <col min="11483" max="11483" width="15.125" style="2" customWidth="1"/>
    <col min="11484" max="11484" width="14" style="2" customWidth="1"/>
    <col min="11485" max="11512" width="0" style="2" hidden="1" customWidth="1"/>
    <col min="11513" max="11513" width="8" style="2" customWidth="1"/>
    <col min="11514" max="11736" width="9" style="2"/>
    <col min="11737" max="11737" width="48.25" style="2" customWidth="1"/>
    <col min="11738" max="11738" width="16.25" style="2" customWidth="1"/>
    <col min="11739" max="11739" width="15.125" style="2" customWidth="1"/>
    <col min="11740" max="11740" width="14" style="2" customWidth="1"/>
    <col min="11741" max="11768" width="0" style="2" hidden="1" customWidth="1"/>
    <col min="11769" max="11769" width="8" style="2" customWidth="1"/>
    <col min="11770" max="11992" width="9" style="2"/>
    <col min="11993" max="11993" width="48.25" style="2" customWidth="1"/>
    <col min="11994" max="11994" width="16.25" style="2" customWidth="1"/>
    <col min="11995" max="11995" width="15.125" style="2" customWidth="1"/>
    <col min="11996" max="11996" width="14" style="2" customWidth="1"/>
    <col min="11997" max="12024" width="0" style="2" hidden="1" customWidth="1"/>
    <col min="12025" max="12025" width="8" style="2" customWidth="1"/>
    <col min="12026" max="12248" width="9" style="2"/>
    <col min="12249" max="12249" width="48.25" style="2" customWidth="1"/>
    <col min="12250" max="12250" width="16.25" style="2" customWidth="1"/>
    <col min="12251" max="12251" width="15.125" style="2" customWidth="1"/>
    <col min="12252" max="12252" width="14" style="2" customWidth="1"/>
    <col min="12253" max="12280" width="0" style="2" hidden="1" customWidth="1"/>
    <col min="12281" max="12281" width="8" style="2" customWidth="1"/>
    <col min="12282" max="12504" width="9" style="2"/>
    <col min="12505" max="12505" width="48.25" style="2" customWidth="1"/>
    <col min="12506" max="12506" width="16.25" style="2" customWidth="1"/>
    <col min="12507" max="12507" width="15.125" style="2" customWidth="1"/>
    <col min="12508" max="12508" width="14" style="2" customWidth="1"/>
    <col min="12509" max="12536" width="0" style="2" hidden="1" customWidth="1"/>
    <col min="12537" max="12537" width="8" style="2" customWidth="1"/>
    <col min="12538" max="12760" width="9" style="2"/>
    <col min="12761" max="12761" width="48.25" style="2" customWidth="1"/>
    <col min="12762" max="12762" width="16.25" style="2" customWidth="1"/>
    <col min="12763" max="12763" width="15.125" style="2" customWidth="1"/>
    <col min="12764" max="12764" width="14" style="2" customWidth="1"/>
    <col min="12765" max="12792" width="0" style="2" hidden="1" customWidth="1"/>
    <col min="12793" max="12793" width="8" style="2" customWidth="1"/>
    <col min="12794" max="13016" width="9" style="2"/>
    <col min="13017" max="13017" width="48.25" style="2" customWidth="1"/>
    <col min="13018" max="13018" width="16.25" style="2" customWidth="1"/>
    <col min="13019" max="13019" width="15.125" style="2" customWidth="1"/>
    <col min="13020" max="13020" width="14" style="2" customWidth="1"/>
    <col min="13021" max="13048" width="0" style="2" hidden="1" customWidth="1"/>
    <col min="13049" max="13049" width="8" style="2" customWidth="1"/>
    <col min="13050" max="13272" width="9" style="2"/>
    <col min="13273" max="13273" width="48.25" style="2" customWidth="1"/>
    <col min="13274" max="13274" width="16.25" style="2" customWidth="1"/>
    <col min="13275" max="13275" width="15.125" style="2" customWidth="1"/>
    <col min="13276" max="13276" width="14" style="2" customWidth="1"/>
    <col min="13277" max="13304" width="0" style="2" hidden="1" customWidth="1"/>
    <col min="13305" max="13305" width="8" style="2" customWidth="1"/>
    <col min="13306" max="13528" width="9" style="2"/>
    <col min="13529" max="13529" width="48.25" style="2" customWidth="1"/>
    <col min="13530" max="13530" width="16.25" style="2" customWidth="1"/>
    <col min="13531" max="13531" width="15.125" style="2" customWidth="1"/>
    <col min="13532" max="13532" width="14" style="2" customWidth="1"/>
    <col min="13533" max="13560" width="0" style="2" hidden="1" customWidth="1"/>
    <col min="13561" max="13561" width="8" style="2" customWidth="1"/>
    <col min="13562" max="13784" width="9" style="2"/>
    <col min="13785" max="13785" width="48.25" style="2" customWidth="1"/>
    <col min="13786" max="13786" width="16.25" style="2" customWidth="1"/>
    <col min="13787" max="13787" width="15.125" style="2" customWidth="1"/>
    <col min="13788" max="13788" width="14" style="2" customWidth="1"/>
    <col min="13789" max="13816" width="0" style="2" hidden="1" customWidth="1"/>
    <col min="13817" max="13817" width="8" style="2" customWidth="1"/>
    <col min="13818" max="14040" width="9" style="2"/>
    <col min="14041" max="14041" width="48.25" style="2" customWidth="1"/>
    <col min="14042" max="14042" width="16.25" style="2" customWidth="1"/>
    <col min="14043" max="14043" width="15.125" style="2" customWidth="1"/>
    <col min="14044" max="14044" width="14" style="2" customWidth="1"/>
    <col min="14045" max="14072" width="0" style="2" hidden="1" customWidth="1"/>
    <col min="14073" max="14073" width="8" style="2" customWidth="1"/>
    <col min="14074" max="14296" width="9" style="2"/>
    <col min="14297" max="14297" width="48.25" style="2" customWidth="1"/>
    <col min="14298" max="14298" width="16.25" style="2" customWidth="1"/>
    <col min="14299" max="14299" width="15.125" style="2" customWidth="1"/>
    <col min="14300" max="14300" width="14" style="2" customWidth="1"/>
    <col min="14301" max="14328" width="0" style="2" hidden="1" customWidth="1"/>
    <col min="14329" max="14329" width="8" style="2" customWidth="1"/>
    <col min="14330" max="14552" width="9" style="2"/>
    <col min="14553" max="14553" width="48.25" style="2" customWidth="1"/>
    <col min="14554" max="14554" width="16.25" style="2" customWidth="1"/>
    <col min="14555" max="14555" width="15.125" style="2" customWidth="1"/>
    <col min="14556" max="14556" width="14" style="2" customWidth="1"/>
    <col min="14557" max="14584" width="0" style="2" hidden="1" customWidth="1"/>
    <col min="14585" max="14585" width="8" style="2" customWidth="1"/>
    <col min="14586" max="14808" width="9" style="2"/>
    <col min="14809" max="14809" width="48.25" style="2" customWidth="1"/>
    <col min="14810" max="14810" width="16.25" style="2" customWidth="1"/>
    <col min="14811" max="14811" width="15.125" style="2" customWidth="1"/>
    <col min="14812" max="14812" width="14" style="2" customWidth="1"/>
    <col min="14813" max="14840" width="0" style="2" hidden="1" customWidth="1"/>
    <col min="14841" max="14841" width="8" style="2" customWidth="1"/>
    <col min="14842" max="15064" width="9" style="2"/>
    <col min="15065" max="15065" width="48.25" style="2" customWidth="1"/>
    <col min="15066" max="15066" width="16.25" style="2" customWidth="1"/>
    <col min="15067" max="15067" width="15.125" style="2" customWidth="1"/>
    <col min="15068" max="15068" width="14" style="2" customWidth="1"/>
    <col min="15069" max="15096" width="0" style="2" hidden="1" customWidth="1"/>
    <col min="15097" max="15097" width="8" style="2" customWidth="1"/>
    <col min="15098" max="15320" width="9" style="2"/>
    <col min="15321" max="15321" width="48.25" style="2" customWidth="1"/>
    <col min="15322" max="15322" width="16.25" style="2" customWidth="1"/>
    <col min="15323" max="15323" width="15.125" style="2" customWidth="1"/>
    <col min="15324" max="15324" width="14" style="2" customWidth="1"/>
    <col min="15325" max="15352" width="0" style="2" hidden="1" customWidth="1"/>
    <col min="15353" max="15353" width="8" style="2" customWidth="1"/>
    <col min="15354" max="15576" width="9" style="2"/>
    <col min="15577" max="15577" width="48.25" style="2" customWidth="1"/>
    <col min="15578" max="15578" width="16.25" style="2" customWidth="1"/>
    <col min="15579" max="15579" width="15.125" style="2" customWidth="1"/>
    <col min="15580" max="15580" width="14" style="2" customWidth="1"/>
    <col min="15581" max="15608" width="0" style="2" hidden="1" customWidth="1"/>
    <col min="15609" max="15609" width="8" style="2" customWidth="1"/>
    <col min="15610" max="15832" width="9" style="2"/>
    <col min="15833" max="15833" width="48.25" style="2" customWidth="1"/>
    <col min="15834" max="15834" width="16.25" style="2" customWidth="1"/>
    <col min="15835" max="15835" width="15.125" style="2" customWidth="1"/>
    <col min="15836" max="15836" width="14" style="2" customWidth="1"/>
    <col min="15837" max="15864" width="0" style="2" hidden="1" customWidth="1"/>
    <col min="15865" max="15865" width="8" style="2" customWidth="1"/>
    <col min="15866" max="16088" width="9" style="2"/>
    <col min="16089" max="16089" width="48.25" style="2" customWidth="1"/>
    <col min="16090" max="16090" width="16.25" style="2" customWidth="1"/>
    <col min="16091" max="16091" width="15.125" style="2" customWidth="1"/>
    <col min="16092" max="16092" width="14" style="2" customWidth="1"/>
    <col min="16093" max="16120" width="0" style="2" hidden="1" customWidth="1"/>
    <col min="16121" max="16121" width="8" style="2" customWidth="1"/>
    <col min="16122" max="16384" width="9" style="2"/>
  </cols>
  <sheetData>
    <row r="1" spans="1:4" s="3" customFormat="1" ht="30" customHeight="1" x14ac:dyDescent="0.35">
      <c r="A1" s="1" t="s">
        <v>40</v>
      </c>
      <c r="B1" s="2"/>
      <c r="C1" s="2"/>
      <c r="D1" s="2"/>
    </row>
    <row r="2" spans="1:4" s="3" customFormat="1" ht="10.5" customHeight="1" x14ac:dyDescent="0.3">
      <c r="A2" s="5"/>
      <c r="B2" s="2"/>
      <c r="C2" s="2"/>
      <c r="D2" s="2"/>
    </row>
    <row r="3" spans="1:4" s="3" customFormat="1" ht="31.5" customHeight="1" x14ac:dyDescent="0.25">
      <c r="A3" s="6" t="s">
        <v>0</v>
      </c>
      <c r="B3" s="7" t="s">
        <v>1</v>
      </c>
      <c r="C3" s="7" t="s">
        <v>2</v>
      </c>
      <c r="D3" s="7" t="s">
        <v>3</v>
      </c>
    </row>
    <row r="4" spans="1:4" s="3" customFormat="1" ht="16.5" customHeight="1" x14ac:dyDescent="0.3">
      <c r="A4" s="8"/>
      <c r="B4" s="9" t="s">
        <v>4</v>
      </c>
      <c r="C4" s="9"/>
      <c r="D4" s="9"/>
    </row>
    <row r="5" spans="1:4" s="12" customFormat="1" ht="17.25" customHeight="1" x14ac:dyDescent="0.2">
      <c r="A5" s="10" t="s">
        <v>5</v>
      </c>
      <c r="B5" s="11">
        <v>897644.75</v>
      </c>
      <c r="C5" s="11">
        <v>502474.75</v>
      </c>
      <c r="D5" s="11">
        <v>395170</v>
      </c>
    </row>
    <row r="6" spans="1:4" s="16" customFormat="1" ht="14.25" customHeight="1" x14ac:dyDescent="0.2">
      <c r="A6" s="15" t="s">
        <v>6</v>
      </c>
      <c r="B6" s="14">
        <v>547733.75</v>
      </c>
      <c r="C6" s="14">
        <v>310855.75</v>
      </c>
      <c r="D6" s="14">
        <v>236878</v>
      </c>
    </row>
    <row r="7" spans="1:4" s="16" customFormat="1" ht="14.25" customHeight="1" x14ac:dyDescent="0.2">
      <c r="A7" s="17" t="s">
        <v>7</v>
      </c>
      <c r="B7" s="14" t="s">
        <v>8</v>
      </c>
      <c r="C7" s="14" t="s">
        <v>8</v>
      </c>
      <c r="D7" s="14" t="s">
        <v>8</v>
      </c>
    </row>
    <row r="8" spans="1:4" s="16" customFormat="1" ht="14.25" customHeight="1" x14ac:dyDescent="0.2">
      <c r="A8" s="17" t="s">
        <v>9</v>
      </c>
      <c r="B8" s="14">
        <v>45249.25</v>
      </c>
      <c r="C8" s="14">
        <v>24717</v>
      </c>
      <c r="D8" s="14">
        <v>20532.25</v>
      </c>
    </row>
    <row r="9" spans="1:4" s="16" customFormat="1" ht="14.25" customHeight="1" x14ac:dyDescent="0.2">
      <c r="A9" s="17" t="s">
        <v>10</v>
      </c>
      <c r="B9" s="14">
        <v>1515.75</v>
      </c>
      <c r="C9" s="14">
        <v>1359</v>
      </c>
      <c r="D9" s="14">
        <v>156.75</v>
      </c>
    </row>
    <row r="10" spans="1:4" s="16" customFormat="1" ht="14.25" customHeight="1" x14ac:dyDescent="0.2">
      <c r="A10" s="17" t="s">
        <v>11</v>
      </c>
      <c r="B10" s="14">
        <v>412.25</v>
      </c>
      <c r="C10" s="14">
        <v>209.5</v>
      </c>
      <c r="D10" s="14">
        <v>202.75</v>
      </c>
    </row>
    <row r="11" spans="1:4" ht="14.25" customHeight="1" x14ac:dyDescent="0.25">
      <c r="A11" s="15" t="s">
        <v>12</v>
      </c>
      <c r="B11" s="14">
        <v>45092.25</v>
      </c>
      <c r="C11" s="14">
        <v>36747.5</v>
      </c>
      <c r="D11" s="14">
        <v>8344.75</v>
      </c>
    </row>
    <row r="12" spans="1:4" ht="14.25" customHeight="1" x14ac:dyDescent="0.25">
      <c r="A12" s="17" t="s">
        <v>13</v>
      </c>
      <c r="B12" s="14">
        <v>101959.75</v>
      </c>
      <c r="C12" s="14">
        <v>52697</v>
      </c>
      <c r="D12" s="14">
        <v>49262.75</v>
      </c>
    </row>
    <row r="13" spans="1:4" ht="17.25" customHeight="1" x14ac:dyDescent="0.25">
      <c r="A13" s="19" t="s">
        <v>14</v>
      </c>
      <c r="B13" s="14">
        <v>5355.75</v>
      </c>
      <c r="C13" s="14">
        <v>3886.5</v>
      </c>
      <c r="D13" s="14">
        <v>1469.25</v>
      </c>
    </row>
    <row r="14" spans="1:4" s="19" customFormat="1" ht="14.25" customHeight="1" x14ac:dyDescent="0.25">
      <c r="A14" s="20" t="s">
        <v>15</v>
      </c>
      <c r="B14" s="14">
        <v>29185.75</v>
      </c>
      <c r="C14" s="14">
        <v>8797</v>
      </c>
      <c r="D14" s="14">
        <v>20388.75</v>
      </c>
    </row>
    <row r="15" spans="1:4" ht="17.25" customHeight="1" x14ac:dyDescent="0.25">
      <c r="A15" s="19" t="s">
        <v>16</v>
      </c>
      <c r="B15" s="14">
        <v>1103</v>
      </c>
      <c r="C15" s="14">
        <v>651.25</v>
      </c>
      <c r="D15" s="14">
        <v>451.75</v>
      </c>
    </row>
    <row r="16" spans="1:4" ht="16.5" customHeight="1" x14ac:dyDescent="0.25">
      <c r="A16" s="19" t="s">
        <v>17</v>
      </c>
      <c r="B16" s="14">
        <v>4159.25</v>
      </c>
      <c r="C16" s="14">
        <v>2068.75</v>
      </c>
      <c r="D16" s="14">
        <v>2090.5</v>
      </c>
    </row>
    <row r="17" spans="1:4" ht="15.75" customHeight="1" x14ac:dyDescent="0.25">
      <c r="A17" s="19" t="s">
        <v>18</v>
      </c>
      <c r="B17" s="14" t="s">
        <v>8</v>
      </c>
      <c r="C17" s="14" t="s">
        <v>8</v>
      </c>
      <c r="D17" s="14" t="s">
        <v>8</v>
      </c>
    </row>
    <row r="18" spans="1:4" ht="15.75" customHeight="1" x14ac:dyDescent="0.25">
      <c r="A18" s="19" t="s">
        <v>19</v>
      </c>
      <c r="B18" s="14">
        <v>822.25</v>
      </c>
      <c r="C18" s="14">
        <v>360</v>
      </c>
      <c r="D18" s="14">
        <v>462.25</v>
      </c>
    </row>
    <row r="19" spans="1:4" ht="15.75" customHeight="1" x14ac:dyDescent="0.25">
      <c r="A19" s="19" t="s">
        <v>20</v>
      </c>
      <c r="B19" s="14">
        <v>2305.75</v>
      </c>
      <c r="C19" s="14">
        <v>1193.75</v>
      </c>
      <c r="D19" s="14">
        <v>1112</v>
      </c>
    </row>
    <row r="20" spans="1:4" ht="15.75" customHeight="1" x14ac:dyDescent="0.25">
      <c r="A20" s="2" t="s">
        <v>21</v>
      </c>
      <c r="B20" s="14">
        <v>37606.25</v>
      </c>
      <c r="C20" s="14">
        <v>26046.25</v>
      </c>
      <c r="D20" s="14">
        <v>11560</v>
      </c>
    </row>
    <row r="21" spans="1:4" ht="15" customHeight="1" x14ac:dyDescent="0.25">
      <c r="A21" s="2" t="s">
        <v>22</v>
      </c>
      <c r="B21" s="14">
        <v>24003</v>
      </c>
      <c r="C21" s="14">
        <v>9137.75</v>
      </c>
      <c r="D21" s="14">
        <v>14865.25</v>
      </c>
    </row>
    <row r="22" spans="1:4" ht="14.25" customHeight="1" x14ac:dyDescent="0.25">
      <c r="A22" s="2" t="s">
        <v>23</v>
      </c>
      <c r="B22" s="14">
        <v>18854</v>
      </c>
      <c r="C22" s="14">
        <v>4496</v>
      </c>
      <c r="D22" s="14">
        <v>14358</v>
      </c>
    </row>
    <row r="23" spans="1:4" ht="16.5" customHeight="1" x14ac:dyDescent="0.25">
      <c r="A23" s="2" t="s">
        <v>24</v>
      </c>
      <c r="B23" s="14">
        <v>1436.25</v>
      </c>
      <c r="C23" s="14">
        <v>1040.5</v>
      </c>
      <c r="D23" s="14">
        <v>395.75</v>
      </c>
    </row>
    <row r="24" spans="1:4" ht="14.25" customHeight="1" x14ac:dyDescent="0.25">
      <c r="A24" s="2" t="s">
        <v>25</v>
      </c>
      <c r="B24" s="14">
        <v>29105.75</v>
      </c>
      <c r="C24" s="14">
        <v>17966</v>
      </c>
      <c r="D24" s="14">
        <v>11139.75</v>
      </c>
    </row>
    <row r="25" spans="1:4" ht="14.25" customHeight="1" x14ac:dyDescent="0.25">
      <c r="A25" s="2" t="s">
        <v>26</v>
      </c>
      <c r="B25" s="14">
        <v>1470.25</v>
      </c>
      <c r="C25" s="14">
        <v>76.75</v>
      </c>
      <c r="D25" s="14">
        <v>1393.5</v>
      </c>
    </row>
    <row r="26" spans="1:4" ht="17.25" customHeight="1" x14ac:dyDescent="0.3">
      <c r="A26" s="2" t="s">
        <v>27</v>
      </c>
      <c r="B26" s="21" t="s">
        <v>8</v>
      </c>
      <c r="C26" s="18" t="s">
        <v>8</v>
      </c>
      <c r="D26" s="18" t="s">
        <v>8</v>
      </c>
    </row>
    <row r="27" spans="1:4" ht="14.25" customHeight="1" x14ac:dyDescent="0.3">
      <c r="A27" s="19" t="s">
        <v>28</v>
      </c>
      <c r="B27" s="13" t="s">
        <v>8</v>
      </c>
      <c r="C27" s="18" t="s">
        <v>8</v>
      </c>
      <c r="D27" s="18" t="s">
        <v>8</v>
      </c>
    </row>
    <row r="28" spans="1:4" ht="16.5" customHeight="1" x14ac:dyDescent="0.3">
      <c r="A28" s="4"/>
      <c r="B28" s="22" t="s">
        <v>29</v>
      </c>
      <c r="C28" s="22"/>
      <c r="D28" s="22"/>
    </row>
    <row r="29" spans="1:4" s="12" customFormat="1" ht="14.25" customHeight="1" x14ac:dyDescent="0.2">
      <c r="A29" s="10" t="s">
        <v>5</v>
      </c>
      <c r="B29" s="23">
        <v>100</v>
      </c>
      <c r="C29" s="23">
        <v>100</v>
      </c>
      <c r="D29" s="23">
        <v>100</v>
      </c>
    </row>
    <row r="30" spans="1:4" s="16" customFormat="1" ht="14.25" customHeight="1" x14ac:dyDescent="0.2">
      <c r="A30" s="15" t="s">
        <v>6</v>
      </c>
      <c r="B30" s="24">
        <v>63.690615390022138</v>
      </c>
      <c r="C30" s="24">
        <v>64.534987322051506</v>
      </c>
      <c r="D30" s="24">
        <v>62.619788893413102</v>
      </c>
    </row>
    <row r="31" spans="1:4" s="16" customFormat="1" ht="14.25" customHeight="1" x14ac:dyDescent="0.2">
      <c r="A31" s="17" t="s">
        <v>7</v>
      </c>
      <c r="B31" s="14" t="s">
        <v>8</v>
      </c>
      <c r="C31" s="14" t="s">
        <v>8</v>
      </c>
      <c r="D31" s="24" t="s">
        <v>8</v>
      </c>
    </row>
    <row r="32" spans="1:4" s="16" customFormat="1" ht="14.25" customHeight="1" x14ac:dyDescent="0.2">
      <c r="A32" s="17" t="s">
        <v>9</v>
      </c>
      <c r="B32" s="24">
        <v>4.4271965562589628</v>
      </c>
      <c r="C32" s="24">
        <v>4.4573426827312055</v>
      </c>
      <c r="D32" s="24">
        <v>4.3889654524383754</v>
      </c>
    </row>
    <row r="33" spans="1:4" s="16" customFormat="1" ht="14.25" customHeight="1" x14ac:dyDescent="0.2">
      <c r="A33" s="17" t="s">
        <v>10</v>
      </c>
      <c r="B33" s="24">
        <v>0.16719234037446803</v>
      </c>
      <c r="C33" s="24">
        <v>0.27987437266290266</v>
      </c>
      <c r="D33" s="24">
        <v>2.4289786074482414E-2</v>
      </c>
    </row>
    <row r="34" spans="1:4" s="16" customFormat="1" ht="14.25" customHeight="1" x14ac:dyDescent="0.2">
      <c r="A34" s="17" t="s">
        <v>11</v>
      </c>
      <c r="B34" s="24">
        <v>5.1818233099747368E-2</v>
      </c>
      <c r="C34" s="24">
        <v>4.6752752157683965E-2</v>
      </c>
      <c r="D34" s="24">
        <v>5.824224011025151E-2</v>
      </c>
    </row>
    <row r="35" spans="1:4" ht="14.25" customHeight="1" x14ac:dyDescent="0.25">
      <c r="A35" s="15" t="s">
        <v>12</v>
      </c>
      <c r="B35" s="24">
        <v>4.2191503204479579</v>
      </c>
      <c r="C35" s="24">
        <v>6.2597069691608427</v>
      </c>
      <c r="D35" s="24">
        <v>1.6313308484981364</v>
      </c>
    </row>
    <row r="36" spans="1:4" ht="14.25" customHeight="1" x14ac:dyDescent="0.25">
      <c r="A36" s="17" t="s">
        <v>13</v>
      </c>
      <c r="B36" s="24">
        <v>10.941269746250843</v>
      </c>
      <c r="C36" s="24">
        <v>10.16700710392386</v>
      </c>
      <c r="D36" s="24">
        <v>11.923184138816676</v>
      </c>
    </row>
    <row r="37" spans="1:4" s="19" customFormat="1" ht="14.25" customHeight="1" x14ac:dyDescent="0.25">
      <c r="A37" s="19" t="s">
        <v>14</v>
      </c>
      <c r="B37" s="24">
        <v>0.60383258837287224</v>
      </c>
      <c r="C37" s="24">
        <v>0.78580682271581126</v>
      </c>
      <c r="D37" s="24">
        <v>0.3730541547906161</v>
      </c>
    </row>
    <row r="38" spans="1:4" ht="18" customHeight="1" x14ac:dyDescent="0.25">
      <c r="A38" s="20" t="s">
        <v>15</v>
      </c>
      <c r="B38" s="24">
        <v>2.9421363984318787</v>
      </c>
      <c r="C38" s="24">
        <v>1.5748243468476284</v>
      </c>
      <c r="D38" s="24">
        <v>4.6761518463995992</v>
      </c>
    </row>
    <row r="39" spans="1:4" ht="16.5" customHeight="1" x14ac:dyDescent="0.25">
      <c r="A39" s="19" t="s">
        <v>16</v>
      </c>
      <c r="B39" s="24">
        <v>0.13071589460951596</v>
      </c>
      <c r="C39" s="24">
        <v>0.13071259418623477</v>
      </c>
      <c r="D39" s="24">
        <v>0.13072008018291728</v>
      </c>
    </row>
    <row r="40" spans="1:4" ht="17.25" customHeight="1" x14ac:dyDescent="0.25">
      <c r="A40" s="19" t="s">
        <v>17</v>
      </c>
      <c r="B40" s="24">
        <v>0.48387389658406338</v>
      </c>
      <c r="C40" s="24">
        <v>0.40992012886273621</v>
      </c>
      <c r="D40" s="24">
        <v>0.57766154038901241</v>
      </c>
    </row>
    <row r="41" spans="1:4" ht="15" customHeight="1" x14ac:dyDescent="0.25">
      <c r="A41" s="19" t="s">
        <v>18</v>
      </c>
      <c r="B41" s="24" t="s">
        <v>8</v>
      </c>
      <c r="C41" s="24" t="s">
        <v>8</v>
      </c>
      <c r="D41" s="24" t="s">
        <v>8</v>
      </c>
    </row>
    <row r="42" spans="1:4" ht="18" customHeight="1" x14ac:dyDescent="0.25">
      <c r="A42" s="19" t="s">
        <v>30</v>
      </c>
      <c r="B42" s="24">
        <v>8.3661762887360283E-2</v>
      </c>
      <c r="C42" s="24">
        <v>6.1892444219311157E-2</v>
      </c>
      <c r="D42" s="24">
        <v>0.11126945845209384</v>
      </c>
    </row>
    <row r="43" spans="1:4" ht="15.75" customHeight="1" x14ac:dyDescent="0.25">
      <c r="A43" s="19" t="s">
        <v>20</v>
      </c>
      <c r="B43" s="24">
        <v>0.23886099588084747</v>
      </c>
      <c r="C43" s="24">
        <v>0.2003354195071598</v>
      </c>
      <c r="D43" s="24">
        <v>0.28771885864628682</v>
      </c>
    </row>
    <row r="44" spans="1:4" ht="14.25" customHeight="1" x14ac:dyDescent="0.25">
      <c r="A44" s="2" t="s">
        <v>31</v>
      </c>
      <c r="B44" s="24">
        <v>4.1451341367265337</v>
      </c>
      <c r="C44" s="24">
        <v>5.0827502720143283</v>
      </c>
      <c r="D44" s="24">
        <v>2.9560560027562879</v>
      </c>
    </row>
    <row r="45" spans="1:4" ht="14.25" customHeight="1" x14ac:dyDescent="0.25">
      <c r="A45" s="2" t="s">
        <v>22</v>
      </c>
      <c r="B45" s="24">
        <v>2.5796297105656514</v>
      </c>
      <c r="C45" s="24">
        <v>1.9001301445470127</v>
      </c>
      <c r="D45" s="24">
        <v>3.441366241738967</v>
      </c>
    </row>
    <row r="46" spans="1:4" ht="17.25" customHeight="1" x14ac:dyDescent="0.25">
      <c r="A46" s="2" t="s">
        <v>23</v>
      </c>
      <c r="B46" s="24">
        <v>2.1845269029840466</v>
      </c>
      <c r="C46" s="24">
        <v>0.91416078624644181</v>
      </c>
      <c r="D46" s="24">
        <v>3.79559620384001</v>
      </c>
    </row>
    <row r="47" spans="1:4" ht="14.25" customHeight="1" x14ac:dyDescent="0.25">
      <c r="A47" s="2" t="s">
        <v>24</v>
      </c>
      <c r="B47" s="24">
        <v>0.13906342876242661</v>
      </c>
      <c r="C47" s="24">
        <v>0.19908818549555757</v>
      </c>
      <c r="D47" s="24">
        <v>6.2940457919629156E-2</v>
      </c>
    </row>
    <row r="48" spans="1:4" ht="14.25" customHeight="1" x14ac:dyDescent="0.25">
      <c r="A48" s="2" t="s">
        <v>25</v>
      </c>
      <c r="B48" s="24">
        <v>2.7619014674744098</v>
      </c>
      <c r="C48" s="24">
        <v>2.9429783133172855</v>
      </c>
      <c r="D48" s="24">
        <v>2.5322610956243929</v>
      </c>
    </row>
    <row r="49" spans="1:4" ht="14.25" customHeight="1" x14ac:dyDescent="0.25">
      <c r="A49" s="2" t="s">
        <v>32</v>
      </c>
      <c r="B49" s="24">
        <v>0.17645817232914637</v>
      </c>
      <c r="C49" s="43">
        <v>1.8955487206034044E-2</v>
      </c>
      <c r="D49" s="24">
        <v>0.37620196072289913</v>
      </c>
    </row>
    <row r="50" spans="1:4" ht="14.25" customHeight="1" x14ac:dyDescent="0.3">
      <c r="A50" s="2" t="s">
        <v>27</v>
      </c>
      <c r="B50" s="21" t="s">
        <v>8</v>
      </c>
      <c r="C50" s="21" t="s">
        <v>8</v>
      </c>
      <c r="D50" s="21" t="s">
        <v>8</v>
      </c>
    </row>
    <row r="51" spans="1:4" ht="14.25" customHeight="1" x14ac:dyDescent="0.3">
      <c r="A51" s="25" t="s">
        <v>28</v>
      </c>
      <c r="B51" s="26" t="s">
        <v>8</v>
      </c>
      <c r="C51" s="26" t="s">
        <v>8</v>
      </c>
      <c r="D51" s="26" t="s">
        <v>8</v>
      </c>
    </row>
    <row r="52" spans="1:4" ht="14.25" customHeight="1" x14ac:dyDescent="0.25">
      <c r="A52" s="2" t="s">
        <v>33</v>
      </c>
    </row>
  </sheetData>
  <mergeCells count="2">
    <mergeCell ref="B4:D4"/>
    <mergeCell ref="B28:D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workbookViewId="0">
      <selection sqref="A1:XFD1048576"/>
    </sheetView>
  </sheetViews>
  <sheetFormatPr defaultRowHeight="14.25" customHeight="1" x14ac:dyDescent="0.25"/>
  <cols>
    <col min="1" max="1" width="27.875" style="2" customWidth="1"/>
    <col min="2" max="13" width="6.75" style="2" customWidth="1"/>
    <col min="14" max="229" width="9" style="2"/>
    <col min="230" max="230" width="48.25" style="2" customWidth="1"/>
    <col min="231" max="231" width="16.25" style="2" customWidth="1"/>
    <col min="232" max="232" width="15.125" style="2" customWidth="1"/>
    <col min="233" max="233" width="14" style="2" customWidth="1"/>
    <col min="234" max="261" width="0" style="2" hidden="1" customWidth="1"/>
    <col min="262" max="262" width="8" style="2" customWidth="1"/>
    <col min="263" max="485" width="9" style="2"/>
    <col min="486" max="486" width="48.25" style="2" customWidth="1"/>
    <col min="487" max="487" width="16.25" style="2" customWidth="1"/>
    <col min="488" max="488" width="15.125" style="2" customWidth="1"/>
    <col min="489" max="489" width="14" style="2" customWidth="1"/>
    <col min="490" max="517" width="0" style="2" hidden="1" customWidth="1"/>
    <col min="518" max="518" width="8" style="2" customWidth="1"/>
    <col min="519" max="741" width="9" style="2"/>
    <col min="742" max="742" width="48.25" style="2" customWidth="1"/>
    <col min="743" max="743" width="16.25" style="2" customWidth="1"/>
    <col min="744" max="744" width="15.125" style="2" customWidth="1"/>
    <col min="745" max="745" width="14" style="2" customWidth="1"/>
    <col min="746" max="773" width="0" style="2" hidden="1" customWidth="1"/>
    <col min="774" max="774" width="8" style="2" customWidth="1"/>
    <col min="775" max="997" width="9" style="2"/>
    <col min="998" max="998" width="48.25" style="2" customWidth="1"/>
    <col min="999" max="999" width="16.25" style="2" customWidth="1"/>
    <col min="1000" max="1000" width="15.125" style="2" customWidth="1"/>
    <col min="1001" max="1001" width="14" style="2" customWidth="1"/>
    <col min="1002" max="1029" width="0" style="2" hidden="1" customWidth="1"/>
    <col min="1030" max="1030" width="8" style="2" customWidth="1"/>
    <col min="1031" max="1253" width="9" style="2"/>
    <col min="1254" max="1254" width="48.25" style="2" customWidth="1"/>
    <col min="1255" max="1255" width="16.25" style="2" customWidth="1"/>
    <col min="1256" max="1256" width="15.125" style="2" customWidth="1"/>
    <col min="1257" max="1257" width="14" style="2" customWidth="1"/>
    <col min="1258" max="1285" width="0" style="2" hidden="1" customWidth="1"/>
    <col min="1286" max="1286" width="8" style="2" customWidth="1"/>
    <col min="1287" max="1509" width="9" style="2"/>
    <col min="1510" max="1510" width="48.25" style="2" customWidth="1"/>
    <col min="1511" max="1511" width="16.25" style="2" customWidth="1"/>
    <col min="1512" max="1512" width="15.125" style="2" customWidth="1"/>
    <col min="1513" max="1513" width="14" style="2" customWidth="1"/>
    <col min="1514" max="1541" width="0" style="2" hidden="1" customWidth="1"/>
    <col min="1542" max="1542" width="8" style="2" customWidth="1"/>
    <col min="1543" max="1765" width="9" style="2"/>
    <col min="1766" max="1766" width="48.25" style="2" customWidth="1"/>
    <col min="1767" max="1767" width="16.25" style="2" customWidth="1"/>
    <col min="1768" max="1768" width="15.125" style="2" customWidth="1"/>
    <col min="1769" max="1769" width="14" style="2" customWidth="1"/>
    <col min="1770" max="1797" width="0" style="2" hidden="1" customWidth="1"/>
    <col min="1798" max="1798" width="8" style="2" customWidth="1"/>
    <col min="1799" max="2021" width="9" style="2"/>
    <col min="2022" max="2022" width="48.25" style="2" customWidth="1"/>
    <col min="2023" max="2023" width="16.25" style="2" customWidth="1"/>
    <col min="2024" max="2024" width="15.125" style="2" customWidth="1"/>
    <col min="2025" max="2025" width="14" style="2" customWidth="1"/>
    <col min="2026" max="2053" width="0" style="2" hidden="1" customWidth="1"/>
    <col min="2054" max="2054" width="8" style="2" customWidth="1"/>
    <col min="2055" max="2277" width="9" style="2"/>
    <col min="2278" max="2278" width="48.25" style="2" customWidth="1"/>
    <col min="2279" max="2279" width="16.25" style="2" customWidth="1"/>
    <col min="2280" max="2280" width="15.125" style="2" customWidth="1"/>
    <col min="2281" max="2281" width="14" style="2" customWidth="1"/>
    <col min="2282" max="2309" width="0" style="2" hidden="1" customWidth="1"/>
    <col min="2310" max="2310" width="8" style="2" customWidth="1"/>
    <col min="2311" max="2533" width="9" style="2"/>
    <col min="2534" max="2534" width="48.25" style="2" customWidth="1"/>
    <col min="2535" max="2535" width="16.25" style="2" customWidth="1"/>
    <col min="2536" max="2536" width="15.125" style="2" customWidth="1"/>
    <col min="2537" max="2537" width="14" style="2" customWidth="1"/>
    <col min="2538" max="2565" width="0" style="2" hidden="1" customWidth="1"/>
    <col min="2566" max="2566" width="8" style="2" customWidth="1"/>
    <col min="2567" max="2789" width="9" style="2"/>
    <col min="2790" max="2790" width="48.25" style="2" customWidth="1"/>
    <col min="2791" max="2791" width="16.25" style="2" customWidth="1"/>
    <col min="2792" max="2792" width="15.125" style="2" customWidth="1"/>
    <col min="2793" max="2793" width="14" style="2" customWidth="1"/>
    <col min="2794" max="2821" width="0" style="2" hidden="1" customWidth="1"/>
    <col min="2822" max="2822" width="8" style="2" customWidth="1"/>
    <col min="2823" max="3045" width="9" style="2"/>
    <col min="3046" max="3046" width="48.25" style="2" customWidth="1"/>
    <col min="3047" max="3047" width="16.25" style="2" customWidth="1"/>
    <col min="3048" max="3048" width="15.125" style="2" customWidth="1"/>
    <col min="3049" max="3049" width="14" style="2" customWidth="1"/>
    <col min="3050" max="3077" width="0" style="2" hidden="1" customWidth="1"/>
    <col min="3078" max="3078" width="8" style="2" customWidth="1"/>
    <col min="3079" max="3301" width="9" style="2"/>
    <col min="3302" max="3302" width="48.25" style="2" customWidth="1"/>
    <col min="3303" max="3303" width="16.25" style="2" customWidth="1"/>
    <col min="3304" max="3304" width="15.125" style="2" customWidth="1"/>
    <col min="3305" max="3305" width="14" style="2" customWidth="1"/>
    <col min="3306" max="3333" width="0" style="2" hidden="1" customWidth="1"/>
    <col min="3334" max="3334" width="8" style="2" customWidth="1"/>
    <col min="3335" max="3557" width="9" style="2"/>
    <col min="3558" max="3558" width="48.25" style="2" customWidth="1"/>
    <col min="3559" max="3559" width="16.25" style="2" customWidth="1"/>
    <col min="3560" max="3560" width="15.125" style="2" customWidth="1"/>
    <col min="3561" max="3561" width="14" style="2" customWidth="1"/>
    <col min="3562" max="3589" width="0" style="2" hidden="1" customWidth="1"/>
    <col min="3590" max="3590" width="8" style="2" customWidth="1"/>
    <col min="3591" max="3813" width="9" style="2"/>
    <col min="3814" max="3814" width="48.25" style="2" customWidth="1"/>
    <col min="3815" max="3815" width="16.25" style="2" customWidth="1"/>
    <col min="3816" max="3816" width="15.125" style="2" customWidth="1"/>
    <col min="3817" max="3817" width="14" style="2" customWidth="1"/>
    <col min="3818" max="3845" width="0" style="2" hidden="1" customWidth="1"/>
    <col min="3846" max="3846" width="8" style="2" customWidth="1"/>
    <col min="3847" max="4069" width="9" style="2"/>
    <col min="4070" max="4070" width="48.25" style="2" customWidth="1"/>
    <col min="4071" max="4071" width="16.25" style="2" customWidth="1"/>
    <col min="4072" max="4072" width="15.125" style="2" customWidth="1"/>
    <col min="4073" max="4073" width="14" style="2" customWidth="1"/>
    <col min="4074" max="4101" width="0" style="2" hidden="1" customWidth="1"/>
    <col min="4102" max="4102" width="8" style="2" customWidth="1"/>
    <col min="4103" max="4325" width="9" style="2"/>
    <col min="4326" max="4326" width="48.25" style="2" customWidth="1"/>
    <col min="4327" max="4327" width="16.25" style="2" customWidth="1"/>
    <col min="4328" max="4328" width="15.125" style="2" customWidth="1"/>
    <col min="4329" max="4329" width="14" style="2" customWidth="1"/>
    <col min="4330" max="4357" width="0" style="2" hidden="1" customWidth="1"/>
    <col min="4358" max="4358" width="8" style="2" customWidth="1"/>
    <col min="4359" max="4581" width="9" style="2"/>
    <col min="4582" max="4582" width="48.25" style="2" customWidth="1"/>
    <col min="4583" max="4583" width="16.25" style="2" customWidth="1"/>
    <col min="4584" max="4584" width="15.125" style="2" customWidth="1"/>
    <col min="4585" max="4585" width="14" style="2" customWidth="1"/>
    <col min="4586" max="4613" width="0" style="2" hidden="1" customWidth="1"/>
    <col min="4614" max="4614" width="8" style="2" customWidth="1"/>
    <col min="4615" max="4837" width="9" style="2"/>
    <col min="4838" max="4838" width="48.25" style="2" customWidth="1"/>
    <col min="4839" max="4839" width="16.25" style="2" customWidth="1"/>
    <col min="4840" max="4840" width="15.125" style="2" customWidth="1"/>
    <col min="4841" max="4841" width="14" style="2" customWidth="1"/>
    <col min="4842" max="4869" width="0" style="2" hidden="1" customWidth="1"/>
    <col min="4870" max="4870" width="8" style="2" customWidth="1"/>
    <col min="4871" max="5093" width="9" style="2"/>
    <col min="5094" max="5094" width="48.25" style="2" customWidth="1"/>
    <col min="5095" max="5095" width="16.25" style="2" customWidth="1"/>
    <col min="5096" max="5096" width="15.125" style="2" customWidth="1"/>
    <col min="5097" max="5097" width="14" style="2" customWidth="1"/>
    <col min="5098" max="5125" width="0" style="2" hidden="1" customWidth="1"/>
    <col min="5126" max="5126" width="8" style="2" customWidth="1"/>
    <col min="5127" max="5349" width="9" style="2"/>
    <col min="5350" max="5350" width="48.25" style="2" customWidth="1"/>
    <col min="5351" max="5351" width="16.25" style="2" customWidth="1"/>
    <col min="5352" max="5352" width="15.125" style="2" customWidth="1"/>
    <col min="5353" max="5353" width="14" style="2" customWidth="1"/>
    <col min="5354" max="5381" width="0" style="2" hidden="1" customWidth="1"/>
    <col min="5382" max="5382" width="8" style="2" customWidth="1"/>
    <col min="5383" max="5605" width="9" style="2"/>
    <col min="5606" max="5606" width="48.25" style="2" customWidth="1"/>
    <col min="5607" max="5607" width="16.25" style="2" customWidth="1"/>
    <col min="5608" max="5608" width="15.125" style="2" customWidth="1"/>
    <col min="5609" max="5609" width="14" style="2" customWidth="1"/>
    <col min="5610" max="5637" width="0" style="2" hidden="1" customWidth="1"/>
    <col min="5638" max="5638" width="8" style="2" customWidth="1"/>
    <col min="5639" max="5861" width="9" style="2"/>
    <col min="5862" max="5862" width="48.25" style="2" customWidth="1"/>
    <col min="5863" max="5863" width="16.25" style="2" customWidth="1"/>
    <col min="5864" max="5864" width="15.125" style="2" customWidth="1"/>
    <col min="5865" max="5865" width="14" style="2" customWidth="1"/>
    <col min="5866" max="5893" width="0" style="2" hidden="1" customWidth="1"/>
    <col min="5894" max="5894" width="8" style="2" customWidth="1"/>
    <col min="5895" max="6117" width="9" style="2"/>
    <col min="6118" max="6118" width="48.25" style="2" customWidth="1"/>
    <col min="6119" max="6119" width="16.25" style="2" customWidth="1"/>
    <col min="6120" max="6120" width="15.125" style="2" customWidth="1"/>
    <col min="6121" max="6121" width="14" style="2" customWidth="1"/>
    <col min="6122" max="6149" width="0" style="2" hidden="1" customWidth="1"/>
    <col min="6150" max="6150" width="8" style="2" customWidth="1"/>
    <col min="6151" max="6373" width="9" style="2"/>
    <col min="6374" max="6374" width="48.25" style="2" customWidth="1"/>
    <col min="6375" max="6375" width="16.25" style="2" customWidth="1"/>
    <col min="6376" max="6376" width="15.125" style="2" customWidth="1"/>
    <col min="6377" max="6377" width="14" style="2" customWidth="1"/>
    <col min="6378" max="6405" width="0" style="2" hidden="1" customWidth="1"/>
    <col min="6406" max="6406" width="8" style="2" customWidth="1"/>
    <col min="6407" max="6629" width="9" style="2"/>
    <col min="6630" max="6630" width="48.25" style="2" customWidth="1"/>
    <col min="6631" max="6631" width="16.25" style="2" customWidth="1"/>
    <col min="6632" max="6632" width="15.125" style="2" customWidth="1"/>
    <col min="6633" max="6633" width="14" style="2" customWidth="1"/>
    <col min="6634" max="6661" width="0" style="2" hidden="1" customWidth="1"/>
    <col min="6662" max="6662" width="8" style="2" customWidth="1"/>
    <col min="6663" max="6885" width="9" style="2"/>
    <col min="6886" max="6886" width="48.25" style="2" customWidth="1"/>
    <col min="6887" max="6887" width="16.25" style="2" customWidth="1"/>
    <col min="6888" max="6888" width="15.125" style="2" customWidth="1"/>
    <col min="6889" max="6889" width="14" style="2" customWidth="1"/>
    <col min="6890" max="6917" width="0" style="2" hidden="1" customWidth="1"/>
    <col min="6918" max="6918" width="8" style="2" customWidth="1"/>
    <col min="6919" max="7141" width="9" style="2"/>
    <col min="7142" max="7142" width="48.25" style="2" customWidth="1"/>
    <col min="7143" max="7143" width="16.25" style="2" customWidth="1"/>
    <col min="7144" max="7144" width="15.125" style="2" customWidth="1"/>
    <col min="7145" max="7145" width="14" style="2" customWidth="1"/>
    <col min="7146" max="7173" width="0" style="2" hidden="1" customWidth="1"/>
    <col min="7174" max="7174" width="8" style="2" customWidth="1"/>
    <col min="7175" max="7397" width="9" style="2"/>
    <col min="7398" max="7398" width="48.25" style="2" customWidth="1"/>
    <col min="7399" max="7399" width="16.25" style="2" customWidth="1"/>
    <col min="7400" max="7400" width="15.125" style="2" customWidth="1"/>
    <col min="7401" max="7401" width="14" style="2" customWidth="1"/>
    <col min="7402" max="7429" width="0" style="2" hidden="1" customWidth="1"/>
    <col min="7430" max="7430" width="8" style="2" customWidth="1"/>
    <col min="7431" max="7653" width="9" style="2"/>
    <col min="7654" max="7654" width="48.25" style="2" customWidth="1"/>
    <col min="7655" max="7655" width="16.25" style="2" customWidth="1"/>
    <col min="7656" max="7656" width="15.125" style="2" customWidth="1"/>
    <col min="7657" max="7657" width="14" style="2" customWidth="1"/>
    <col min="7658" max="7685" width="0" style="2" hidden="1" customWidth="1"/>
    <col min="7686" max="7686" width="8" style="2" customWidth="1"/>
    <col min="7687" max="7909" width="9" style="2"/>
    <col min="7910" max="7910" width="48.25" style="2" customWidth="1"/>
    <col min="7911" max="7911" width="16.25" style="2" customWidth="1"/>
    <col min="7912" max="7912" width="15.125" style="2" customWidth="1"/>
    <col min="7913" max="7913" width="14" style="2" customWidth="1"/>
    <col min="7914" max="7941" width="0" style="2" hidden="1" customWidth="1"/>
    <col min="7942" max="7942" width="8" style="2" customWidth="1"/>
    <col min="7943" max="8165" width="9" style="2"/>
    <col min="8166" max="8166" width="48.25" style="2" customWidth="1"/>
    <col min="8167" max="8167" width="16.25" style="2" customWidth="1"/>
    <col min="8168" max="8168" width="15.125" style="2" customWidth="1"/>
    <col min="8169" max="8169" width="14" style="2" customWidth="1"/>
    <col min="8170" max="8197" width="0" style="2" hidden="1" customWidth="1"/>
    <col min="8198" max="8198" width="8" style="2" customWidth="1"/>
    <col min="8199" max="8421" width="9" style="2"/>
    <col min="8422" max="8422" width="48.25" style="2" customWidth="1"/>
    <col min="8423" max="8423" width="16.25" style="2" customWidth="1"/>
    <col min="8424" max="8424" width="15.125" style="2" customWidth="1"/>
    <col min="8425" max="8425" width="14" style="2" customWidth="1"/>
    <col min="8426" max="8453" width="0" style="2" hidden="1" customWidth="1"/>
    <col min="8454" max="8454" width="8" style="2" customWidth="1"/>
    <col min="8455" max="8677" width="9" style="2"/>
    <col min="8678" max="8678" width="48.25" style="2" customWidth="1"/>
    <col min="8679" max="8679" width="16.25" style="2" customWidth="1"/>
    <col min="8680" max="8680" width="15.125" style="2" customWidth="1"/>
    <col min="8681" max="8681" width="14" style="2" customWidth="1"/>
    <col min="8682" max="8709" width="0" style="2" hidden="1" customWidth="1"/>
    <col min="8710" max="8710" width="8" style="2" customWidth="1"/>
    <col min="8711" max="8933" width="9" style="2"/>
    <col min="8934" max="8934" width="48.25" style="2" customWidth="1"/>
    <col min="8935" max="8935" width="16.25" style="2" customWidth="1"/>
    <col min="8936" max="8936" width="15.125" style="2" customWidth="1"/>
    <col min="8937" max="8937" width="14" style="2" customWidth="1"/>
    <col min="8938" max="8965" width="0" style="2" hidden="1" customWidth="1"/>
    <col min="8966" max="8966" width="8" style="2" customWidth="1"/>
    <col min="8967" max="9189" width="9" style="2"/>
    <col min="9190" max="9190" width="48.25" style="2" customWidth="1"/>
    <col min="9191" max="9191" width="16.25" style="2" customWidth="1"/>
    <col min="9192" max="9192" width="15.125" style="2" customWidth="1"/>
    <col min="9193" max="9193" width="14" style="2" customWidth="1"/>
    <col min="9194" max="9221" width="0" style="2" hidden="1" customWidth="1"/>
    <col min="9222" max="9222" width="8" style="2" customWidth="1"/>
    <col min="9223" max="9445" width="9" style="2"/>
    <col min="9446" max="9446" width="48.25" style="2" customWidth="1"/>
    <col min="9447" max="9447" width="16.25" style="2" customWidth="1"/>
    <col min="9448" max="9448" width="15.125" style="2" customWidth="1"/>
    <col min="9449" max="9449" width="14" style="2" customWidth="1"/>
    <col min="9450" max="9477" width="0" style="2" hidden="1" customWidth="1"/>
    <col min="9478" max="9478" width="8" style="2" customWidth="1"/>
    <col min="9479" max="9701" width="9" style="2"/>
    <col min="9702" max="9702" width="48.25" style="2" customWidth="1"/>
    <col min="9703" max="9703" width="16.25" style="2" customWidth="1"/>
    <col min="9704" max="9704" width="15.125" style="2" customWidth="1"/>
    <col min="9705" max="9705" width="14" style="2" customWidth="1"/>
    <col min="9706" max="9733" width="0" style="2" hidden="1" customWidth="1"/>
    <col min="9734" max="9734" width="8" style="2" customWidth="1"/>
    <col min="9735" max="9957" width="9" style="2"/>
    <col min="9958" max="9958" width="48.25" style="2" customWidth="1"/>
    <col min="9959" max="9959" width="16.25" style="2" customWidth="1"/>
    <col min="9960" max="9960" width="15.125" style="2" customWidth="1"/>
    <col min="9961" max="9961" width="14" style="2" customWidth="1"/>
    <col min="9962" max="9989" width="0" style="2" hidden="1" customWidth="1"/>
    <col min="9990" max="9990" width="8" style="2" customWidth="1"/>
    <col min="9991" max="10213" width="9" style="2"/>
    <col min="10214" max="10214" width="48.25" style="2" customWidth="1"/>
    <col min="10215" max="10215" width="16.25" style="2" customWidth="1"/>
    <col min="10216" max="10216" width="15.125" style="2" customWidth="1"/>
    <col min="10217" max="10217" width="14" style="2" customWidth="1"/>
    <col min="10218" max="10245" width="0" style="2" hidden="1" customWidth="1"/>
    <col min="10246" max="10246" width="8" style="2" customWidth="1"/>
    <col min="10247" max="10469" width="9" style="2"/>
    <col min="10470" max="10470" width="48.25" style="2" customWidth="1"/>
    <col min="10471" max="10471" width="16.25" style="2" customWidth="1"/>
    <col min="10472" max="10472" width="15.125" style="2" customWidth="1"/>
    <col min="10473" max="10473" width="14" style="2" customWidth="1"/>
    <col min="10474" max="10501" width="0" style="2" hidden="1" customWidth="1"/>
    <col min="10502" max="10502" width="8" style="2" customWidth="1"/>
    <col min="10503" max="10725" width="9" style="2"/>
    <col min="10726" max="10726" width="48.25" style="2" customWidth="1"/>
    <col min="10727" max="10727" width="16.25" style="2" customWidth="1"/>
    <col min="10728" max="10728" width="15.125" style="2" customWidth="1"/>
    <col min="10729" max="10729" width="14" style="2" customWidth="1"/>
    <col min="10730" max="10757" width="0" style="2" hidden="1" customWidth="1"/>
    <col min="10758" max="10758" width="8" style="2" customWidth="1"/>
    <col min="10759" max="10981" width="9" style="2"/>
    <col min="10982" max="10982" width="48.25" style="2" customWidth="1"/>
    <col min="10983" max="10983" width="16.25" style="2" customWidth="1"/>
    <col min="10984" max="10984" width="15.125" style="2" customWidth="1"/>
    <col min="10985" max="10985" width="14" style="2" customWidth="1"/>
    <col min="10986" max="11013" width="0" style="2" hidden="1" customWidth="1"/>
    <col min="11014" max="11014" width="8" style="2" customWidth="1"/>
    <col min="11015" max="11237" width="9" style="2"/>
    <col min="11238" max="11238" width="48.25" style="2" customWidth="1"/>
    <col min="11239" max="11239" width="16.25" style="2" customWidth="1"/>
    <col min="11240" max="11240" width="15.125" style="2" customWidth="1"/>
    <col min="11241" max="11241" width="14" style="2" customWidth="1"/>
    <col min="11242" max="11269" width="0" style="2" hidden="1" customWidth="1"/>
    <col min="11270" max="11270" width="8" style="2" customWidth="1"/>
    <col min="11271" max="11493" width="9" style="2"/>
    <col min="11494" max="11494" width="48.25" style="2" customWidth="1"/>
    <col min="11495" max="11495" width="16.25" style="2" customWidth="1"/>
    <col min="11496" max="11496" width="15.125" style="2" customWidth="1"/>
    <col min="11497" max="11497" width="14" style="2" customWidth="1"/>
    <col min="11498" max="11525" width="0" style="2" hidden="1" customWidth="1"/>
    <col min="11526" max="11526" width="8" style="2" customWidth="1"/>
    <col min="11527" max="11749" width="9" style="2"/>
    <col min="11750" max="11750" width="48.25" style="2" customWidth="1"/>
    <col min="11751" max="11751" width="16.25" style="2" customWidth="1"/>
    <col min="11752" max="11752" width="15.125" style="2" customWidth="1"/>
    <col min="11753" max="11753" width="14" style="2" customWidth="1"/>
    <col min="11754" max="11781" width="0" style="2" hidden="1" customWidth="1"/>
    <col min="11782" max="11782" width="8" style="2" customWidth="1"/>
    <col min="11783" max="12005" width="9" style="2"/>
    <col min="12006" max="12006" width="48.25" style="2" customWidth="1"/>
    <col min="12007" max="12007" width="16.25" style="2" customWidth="1"/>
    <col min="12008" max="12008" width="15.125" style="2" customWidth="1"/>
    <col min="12009" max="12009" width="14" style="2" customWidth="1"/>
    <col min="12010" max="12037" width="0" style="2" hidden="1" customWidth="1"/>
    <col min="12038" max="12038" width="8" style="2" customWidth="1"/>
    <col min="12039" max="12261" width="9" style="2"/>
    <col min="12262" max="12262" width="48.25" style="2" customWidth="1"/>
    <col min="12263" max="12263" width="16.25" style="2" customWidth="1"/>
    <col min="12264" max="12264" width="15.125" style="2" customWidth="1"/>
    <col min="12265" max="12265" width="14" style="2" customWidth="1"/>
    <col min="12266" max="12293" width="0" style="2" hidden="1" customWidth="1"/>
    <col min="12294" max="12294" width="8" style="2" customWidth="1"/>
    <col min="12295" max="12517" width="9" style="2"/>
    <col min="12518" max="12518" width="48.25" style="2" customWidth="1"/>
    <col min="12519" max="12519" width="16.25" style="2" customWidth="1"/>
    <col min="12520" max="12520" width="15.125" style="2" customWidth="1"/>
    <col min="12521" max="12521" width="14" style="2" customWidth="1"/>
    <col min="12522" max="12549" width="0" style="2" hidden="1" customWidth="1"/>
    <col min="12550" max="12550" width="8" style="2" customWidth="1"/>
    <col min="12551" max="12773" width="9" style="2"/>
    <col min="12774" max="12774" width="48.25" style="2" customWidth="1"/>
    <col min="12775" max="12775" width="16.25" style="2" customWidth="1"/>
    <col min="12776" max="12776" width="15.125" style="2" customWidth="1"/>
    <col min="12777" max="12777" width="14" style="2" customWidth="1"/>
    <col min="12778" max="12805" width="0" style="2" hidden="1" customWidth="1"/>
    <col min="12806" max="12806" width="8" style="2" customWidth="1"/>
    <col min="12807" max="13029" width="9" style="2"/>
    <col min="13030" max="13030" width="48.25" style="2" customWidth="1"/>
    <col min="13031" max="13031" width="16.25" style="2" customWidth="1"/>
    <col min="13032" max="13032" width="15.125" style="2" customWidth="1"/>
    <col min="13033" max="13033" width="14" style="2" customWidth="1"/>
    <col min="13034" max="13061" width="0" style="2" hidden="1" customWidth="1"/>
    <col min="13062" max="13062" width="8" style="2" customWidth="1"/>
    <col min="13063" max="13285" width="9" style="2"/>
    <col min="13286" max="13286" width="48.25" style="2" customWidth="1"/>
    <col min="13287" max="13287" width="16.25" style="2" customWidth="1"/>
    <col min="13288" max="13288" width="15.125" style="2" customWidth="1"/>
    <col min="13289" max="13289" width="14" style="2" customWidth="1"/>
    <col min="13290" max="13317" width="0" style="2" hidden="1" customWidth="1"/>
    <col min="13318" max="13318" width="8" style="2" customWidth="1"/>
    <col min="13319" max="13541" width="9" style="2"/>
    <col min="13542" max="13542" width="48.25" style="2" customWidth="1"/>
    <col min="13543" max="13543" width="16.25" style="2" customWidth="1"/>
    <col min="13544" max="13544" width="15.125" style="2" customWidth="1"/>
    <col min="13545" max="13545" width="14" style="2" customWidth="1"/>
    <col min="13546" max="13573" width="0" style="2" hidden="1" customWidth="1"/>
    <col min="13574" max="13574" width="8" style="2" customWidth="1"/>
    <col min="13575" max="13797" width="9" style="2"/>
    <col min="13798" max="13798" width="48.25" style="2" customWidth="1"/>
    <col min="13799" max="13799" width="16.25" style="2" customWidth="1"/>
    <col min="13800" max="13800" width="15.125" style="2" customWidth="1"/>
    <col min="13801" max="13801" width="14" style="2" customWidth="1"/>
    <col min="13802" max="13829" width="0" style="2" hidden="1" customWidth="1"/>
    <col min="13830" max="13830" width="8" style="2" customWidth="1"/>
    <col min="13831" max="14053" width="9" style="2"/>
    <col min="14054" max="14054" width="48.25" style="2" customWidth="1"/>
    <col min="14055" max="14055" width="16.25" style="2" customWidth="1"/>
    <col min="14056" max="14056" width="15.125" style="2" customWidth="1"/>
    <col min="14057" max="14057" width="14" style="2" customWidth="1"/>
    <col min="14058" max="14085" width="0" style="2" hidden="1" customWidth="1"/>
    <col min="14086" max="14086" width="8" style="2" customWidth="1"/>
    <col min="14087" max="14309" width="9" style="2"/>
    <col min="14310" max="14310" width="48.25" style="2" customWidth="1"/>
    <col min="14311" max="14311" width="16.25" style="2" customWidth="1"/>
    <col min="14312" max="14312" width="15.125" style="2" customWidth="1"/>
    <col min="14313" max="14313" width="14" style="2" customWidth="1"/>
    <col min="14314" max="14341" width="0" style="2" hidden="1" customWidth="1"/>
    <col min="14342" max="14342" width="8" style="2" customWidth="1"/>
    <col min="14343" max="14565" width="9" style="2"/>
    <col min="14566" max="14566" width="48.25" style="2" customWidth="1"/>
    <col min="14567" max="14567" width="16.25" style="2" customWidth="1"/>
    <col min="14568" max="14568" width="15.125" style="2" customWidth="1"/>
    <col min="14569" max="14569" width="14" style="2" customWidth="1"/>
    <col min="14570" max="14597" width="0" style="2" hidden="1" customWidth="1"/>
    <col min="14598" max="14598" width="8" style="2" customWidth="1"/>
    <col min="14599" max="14821" width="9" style="2"/>
    <col min="14822" max="14822" width="48.25" style="2" customWidth="1"/>
    <col min="14823" max="14823" width="16.25" style="2" customWidth="1"/>
    <col min="14824" max="14824" width="15.125" style="2" customWidth="1"/>
    <col min="14825" max="14825" width="14" style="2" customWidth="1"/>
    <col min="14826" max="14853" width="0" style="2" hidden="1" customWidth="1"/>
    <col min="14854" max="14854" width="8" style="2" customWidth="1"/>
    <col min="14855" max="15077" width="9" style="2"/>
    <col min="15078" max="15078" width="48.25" style="2" customWidth="1"/>
    <col min="15079" max="15079" width="16.25" style="2" customWidth="1"/>
    <col min="15080" max="15080" width="15.125" style="2" customWidth="1"/>
    <col min="15081" max="15081" width="14" style="2" customWidth="1"/>
    <col min="15082" max="15109" width="0" style="2" hidden="1" customWidth="1"/>
    <col min="15110" max="15110" width="8" style="2" customWidth="1"/>
    <col min="15111" max="15333" width="9" style="2"/>
    <col min="15334" max="15334" width="48.25" style="2" customWidth="1"/>
    <col min="15335" max="15335" width="16.25" style="2" customWidth="1"/>
    <col min="15336" max="15336" width="15.125" style="2" customWidth="1"/>
    <col min="15337" max="15337" width="14" style="2" customWidth="1"/>
    <col min="15338" max="15365" width="0" style="2" hidden="1" customWidth="1"/>
    <col min="15366" max="15366" width="8" style="2" customWidth="1"/>
    <col min="15367" max="15589" width="9" style="2"/>
    <col min="15590" max="15590" width="48.25" style="2" customWidth="1"/>
    <col min="15591" max="15591" width="16.25" style="2" customWidth="1"/>
    <col min="15592" max="15592" width="15.125" style="2" customWidth="1"/>
    <col min="15593" max="15593" width="14" style="2" customWidth="1"/>
    <col min="15594" max="15621" width="0" style="2" hidden="1" customWidth="1"/>
    <col min="15622" max="15622" width="8" style="2" customWidth="1"/>
    <col min="15623" max="15845" width="9" style="2"/>
    <col min="15846" max="15846" width="48.25" style="2" customWidth="1"/>
    <col min="15847" max="15847" width="16.25" style="2" customWidth="1"/>
    <col min="15848" max="15848" width="15.125" style="2" customWidth="1"/>
    <col min="15849" max="15849" width="14" style="2" customWidth="1"/>
    <col min="15850" max="15877" width="0" style="2" hidden="1" customWidth="1"/>
    <col min="15878" max="15878" width="8" style="2" customWidth="1"/>
    <col min="15879" max="16101" width="9" style="2"/>
    <col min="16102" max="16102" width="48.25" style="2" customWidth="1"/>
    <col min="16103" max="16103" width="16.25" style="2" customWidth="1"/>
    <col min="16104" max="16104" width="15.125" style="2" customWidth="1"/>
    <col min="16105" max="16105" width="14" style="2" customWidth="1"/>
    <col min="16106" max="16133" width="0" style="2" hidden="1" customWidth="1"/>
    <col min="16134" max="16134" width="8" style="2" customWidth="1"/>
    <col min="16135" max="16384" width="9" style="2"/>
  </cols>
  <sheetData>
    <row r="1" spans="1:16" s="3" customFormat="1" ht="30" customHeight="1" x14ac:dyDescent="0.35">
      <c r="A1" s="1" t="s">
        <v>36</v>
      </c>
      <c r="B1" s="2"/>
      <c r="C1" s="2"/>
      <c r="D1" s="2"/>
      <c r="E1" s="1" t="s">
        <v>34</v>
      </c>
      <c r="F1" s="2"/>
      <c r="G1" s="2"/>
      <c r="H1" s="1" t="s">
        <v>37</v>
      </c>
      <c r="I1" s="2"/>
      <c r="J1" s="2"/>
      <c r="K1" s="1" t="s">
        <v>38</v>
      </c>
      <c r="L1" s="2"/>
      <c r="M1" s="2"/>
    </row>
    <row r="2" spans="1:16" s="1" customFormat="1" ht="26.25" customHeight="1" x14ac:dyDescent="0.35">
      <c r="A2" s="1" t="s">
        <v>35</v>
      </c>
      <c r="B2" s="4"/>
      <c r="C2" s="4"/>
      <c r="D2" s="4"/>
      <c r="E2" s="2"/>
      <c r="F2" s="2"/>
      <c r="G2" s="2"/>
      <c r="H2" s="2"/>
      <c r="I2" s="2"/>
      <c r="J2" s="2"/>
      <c r="K2" s="1" t="s">
        <v>39</v>
      </c>
      <c r="L2" s="4"/>
      <c r="M2" s="4"/>
    </row>
    <row r="3" spans="1:16" s="3" customFormat="1" ht="10.5" customHeight="1" x14ac:dyDescent="0.3">
      <c r="A3" s="5"/>
      <c r="B3" s="2"/>
      <c r="C3" s="2"/>
      <c r="D3" s="2"/>
      <c r="H3" s="2"/>
      <c r="I3" s="2"/>
      <c r="J3" s="2"/>
      <c r="K3" s="2"/>
      <c r="L3" s="2"/>
      <c r="M3" s="2"/>
    </row>
    <row r="4" spans="1:16" s="3" customFormat="1" ht="31.5" customHeight="1" x14ac:dyDescent="0.25">
      <c r="A4" s="6" t="s">
        <v>0</v>
      </c>
      <c r="B4" s="7" t="s">
        <v>1</v>
      </c>
      <c r="C4" s="7" t="s">
        <v>2</v>
      </c>
      <c r="D4" s="7" t="s">
        <v>3</v>
      </c>
      <c r="E4" s="7" t="s">
        <v>1</v>
      </c>
      <c r="F4" s="7" t="s">
        <v>2</v>
      </c>
      <c r="G4" s="7" t="s">
        <v>3</v>
      </c>
      <c r="H4" s="7" t="s">
        <v>1</v>
      </c>
      <c r="I4" s="7" t="s">
        <v>2</v>
      </c>
      <c r="J4" s="7" t="s">
        <v>3</v>
      </c>
      <c r="K4" s="7" t="s">
        <v>1</v>
      </c>
      <c r="L4" s="7" t="s">
        <v>2</v>
      </c>
      <c r="M4" s="7" t="s">
        <v>3</v>
      </c>
    </row>
    <row r="5" spans="1:16" s="3" customFormat="1" ht="16.5" customHeight="1" x14ac:dyDescent="0.3">
      <c r="A5" s="8"/>
      <c r="B5" s="9" t="s">
        <v>4</v>
      </c>
      <c r="C5" s="9"/>
      <c r="D5" s="9"/>
      <c r="E5" s="31" t="s">
        <v>4</v>
      </c>
      <c r="F5" s="31"/>
      <c r="G5" s="31"/>
      <c r="H5" s="9" t="s">
        <v>4</v>
      </c>
      <c r="I5" s="9"/>
      <c r="J5" s="9"/>
      <c r="K5" s="9" t="s">
        <v>4</v>
      </c>
      <c r="L5" s="9"/>
      <c r="M5" s="9"/>
    </row>
    <row r="6" spans="1:16" s="12" customFormat="1" ht="17.25" customHeight="1" x14ac:dyDescent="0.3">
      <c r="A6" s="10" t="s">
        <v>5</v>
      </c>
      <c r="B6" s="11">
        <f>B7+B9+B10+B11+B12+B13+B14+B15+B16+B17+B18+B19+B20+B21+B22+B23+B24+B25+B26</f>
        <v>867394</v>
      </c>
      <c r="C6" s="11">
        <f>C7+C9+C10+C11+C12+C13+C14+C15+C16+C17+C18+C19+C20+C21+C22+C23+C24+C25</f>
        <v>487894</v>
      </c>
      <c r="D6" s="11">
        <f>D7+D9+D10+D11+D12+D13+D14+D15+D16+D17+D19+D20+D21+D22+D23+D24+D25+D26</f>
        <v>379500</v>
      </c>
      <c r="E6" s="11">
        <f>SUM(E7:E26)</f>
        <v>914801</v>
      </c>
      <c r="F6" s="11">
        <f>SUM(F7:F26)</f>
        <v>515235</v>
      </c>
      <c r="G6" s="11">
        <f>SUM(G7:G26)</f>
        <v>399566</v>
      </c>
      <c r="H6" s="34">
        <v>907108</v>
      </c>
      <c r="I6" s="11">
        <v>512029</v>
      </c>
      <c r="J6" s="11">
        <v>395079</v>
      </c>
      <c r="K6" s="11">
        <f>SUM(L6:M6)</f>
        <v>901276</v>
      </c>
      <c r="L6" s="11">
        <f>SUM(L7:L28)</f>
        <v>494741</v>
      </c>
      <c r="M6" s="11">
        <f>SUM(M7:M28)</f>
        <v>406535</v>
      </c>
      <c r="N6" s="39">
        <f>(B6+E6+H6+K6)/4</f>
        <v>897644.75</v>
      </c>
      <c r="O6" s="39">
        <f t="shared" ref="O6:P21" si="0">(C6+F6+I6+L6)/4</f>
        <v>502474.75</v>
      </c>
      <c r="P6" s="39">
        <f t="shared" si="0"/>
        <v>395170</v>
      </c>
    </row>
    <row r="7" spans="1:16" s="16" customFormat="1" ht="14.25" customHeight="1" x14ac:dyDescent="0.3">
      <c r="A7" s="15" t="s">
        <v>6</v>
      </c>
      <c r="B7" s="14">
        <f>C7+D7</f>
        <v>432540</v>
      </c>
      <c r="C7" s="14">
        <v>247781</v>
      </c>
      <c r="D7" s="14">
        <v>184759</v>
      </c>
      <c r="E7" s="14">
        <v>531956</v>
      </c>
      <c r="F7" s="14">
        <v>300454</v>
      </c>
      <c r="G7" s="14">
        <v>231502</v>
      </c>
      <c r="H7" s="35">
        <v>644149</v>
      </c>
      <c r="I7" s="14">
        <v>368410</v>
      </c>
      <c r="J7" s="14">
        <v>275739</v>
      </c>
      <c r="K7" s="14">
        <f>SUM(L7:M7)</f>
        <v>582290</v>
      </c>
      <c r="L7" s="14">
        <v>326778</v>
      </c>
      <c r="M7" s="14">
        <v>255512</v>
      </c>
      <c r="N7" s="39">
        <f t="shared" ref="N7:P26" si="1">(B7+E7+H7+K7)/4</f>
        <v>547733.75</v>
      </c>
      <c r="O7" s="39">
        <f t="shared" si="0"/>
        <v>310855.75</v>
      </c>
      <c r="P7" s="39">
        <f t="shared" si="0"/>
        <v>236878</v>
      </c>
    </row>
    <row r="8" spans="1:16" s="16" customFormat="1" ht="14.25" customHeight="1" x14ac:dyDescent="0.2">
      <c r="A8" s="17" t="s">
        <v>7</v>
      </c>
      <c r="B8" s="14" t="s">
        <v>8</v>
      </c>
      <c r="C8" s="14" t="s">
        <v>8</v>
      </c>
      <c r="D8" s="14" t="s">
        <v>8</v>
      </c>
      <c r="E8" s="14">
        <v>919</v>
      </c>
      <c r="F8" s="18">
        <v>495</v>
      </c>
      <c r="G8" s="18">
        <v>424</v>
      </c>
      <c r="H8" s="33" t="s">
        <v>8</v>
      </c>
      <c r="I8" s="33" t="s">
        <v>8</v>
      </c>
      <c r="J8" s="33" t="s">
        <v>8</v>
      </c>
      <c r="K8" s="14" t="s">
        <v>8</v>
      </c>
      <c r="L8" s="14" t="s">
        <v>8</v>
      </c>
      <c r="M8" s="14" t="s">
        <v>8</v>
      </c>
      <c r="N8" s="40" t="s">
        <v>8</v>
      </c>
      <c r="O8" s="40" t="s">
        <v>8</v>
      </c>
      <c r="P8" s="40" t="s">
        <v>8</v>
      </c>
    </row>
    <row r="9" spans="1:16" s="16" customFormat="1" ht="14.25" customHeight="1" x14ac:dyDescent="0.3">
      <c r="A9" s="17" t="s">
        <v>9</v>
      </c>
      <c r="B9" s="14">
        <f t="shared" ref="B9:B25" si="2">C9+D9</f>
        <v>65945</v>
      </c>
      <c r="C9" s="14">
        <v>33347</v>
      </c>
      <c r="D9" s="14">
        <v>32598</v>
      </c>
      <c r="E9" s="14">
        <v>51141</v>
      </c>
      <c r="F9" s="14">
        <v>29857</v>
      </c>
      <c r="G9" s="14">
        <v>21284</v>
      </c>
      <c r="H9" s="35">
        <v>26472</v>
      </c>
      <c r="I9" s="14">
        <v>15048</v>
      </c>
      <c r="J9" s="14">
        <v>11424</v>
      </c>
      <c r="K9" s="14">
        <f t="shared" ref="K9:K17" si="3">SUM(L9:M9)</f>
        <v>37439</v>
      </c>
      <c r="L9" s="14">
        <v>20616</v>
      </c>
      <c r="M9" s="14">
        <v>16823</v>
      </c>
      <c r="N9" s="39">
        <f t="shared" si="1"/>
        <v>45249.25</v>
      </c>
      <c r="O9" s="39">
        <f t="shared" si="0"/>
        <v>24717</v>
      </c>
      <c r="P9" s="39">
        <f t="shared" si="0"/>
        <v>20532.25</v>
      </c>
    </row>
    <row r="10" spans="1:16" s="16" customFormat="1" ht="14.25" customHeight="1" x14ac:dyDescent="0.3">
      <c r="A10" s="17" t="s">
        <v>10</v>
      </c>
      <c r="B10" s="14">
        <f t="shared" si="2"/>
        <v>1525</v>
      </c>
      <c r="C10" s="14">
        <v>1129</v>
      </c>
      <c r="D10" s="14">
        <v>396</v>
      </c>
      <c r="E10" s="14">
        <v>1323</v>
      </c>
      <c r="F10" s="14">
        <v>1092</v>
      </c>
      <c r="G10" s="18">
        <v>231</v>
      </c>
      <c r="H10" s="35">
        <v>1275</v>
      </c>
      <c r="I10" s="14">
        <v>1275</v>
      </c>
      <c r="J10" s="33">
        <v>0</v>
      </c>
      <c r="K10" s="14">
        <f t="shared" si="3"/>
        <v>1940</v>
      </c>
      <c r="L10" s="14">
        <v>1940</v>
      </c>
      <c r="M10" s="14">
        <v>0</v>
      </c>
      <c r="N10" s="39">
        <f t="shared" si="1"/>
        <v>1515.75</v>
      </c>
      <c r="O10" s="39">
        <f t="shared" si="0"/>
        <v>1359</v>
      </c>
      <c r="P10" s="39">
        <f t="shared" si="0"/>
        <v>156.75</v>
      </c>
    </row>
    <row r="11" spans="1:16" s="16" customFormat="1" ht="14.25" customHeight="1" x14ac:dyDescent="0.3">
      <c r="A11" s="17" t="s">
        <v>11</v>
      </c>
      <c r="B11" s="14">
        <f t="shared" si="2"/>
        <v>185</v>
      </c>
      <c r="C11" s="14">
        <v>101</v>
      </c>
      <c r="D11" s="14">
        <v>84</v>
      </c>
      <c r="E11" s="14">
        <v>711</v>
      </c>
      <c r="F11" s="18">
        <v>623</v>
      </c>
      <c r="G11" s="18">
        <v>88</v>
      </c>
      <c r="H11" s="35">
        <v>359</v>
      </c>
      <c r="I11" s="33">
        <v>0</v>
      </c>
      <c r="J11" s="18">
        <v>359</v>
      </c>
      <c r="K11" s="14">
        <f t="shared" si="3"/>
        <v>394</v>
      </c>
      <c r="L11" s="14">
        <v>114</v>
      </c>
      <c r="M11" s="14">
        <v>280</v>
      </c>
      <c r="N11" s="39">
        <f t="shared" si="1"/>
        <v>412.25</v>
      </c>
      <c r="O11" s="39">
        <f t="shared" si="0"/>
        <v>209.5</v>
      </c>
      <c r="P11" s="39">
        <f t="shared" si="0"/>
        <v>202.75</v>
      </c>
    </row>
    <row r="12" spans="1:16" ht="14.25" customHeight="1" x14ac:dyDescent="0.3">
      <c r="A12" s="15" t="s">
        <v>12</v>
      </c>
      <c r="B12" s="14">
        <f t="shared" si="2"/>
        <v>72693</v>
      </c>
      <c r="C12" s="14">
        <v>57011</v>
      </c>
      <c r="D12" s="14">
        <v>15682</v>
      </c>
      <c r="E12" s="14">
        <v>46541</v>
      </c>
      <c r="F12" s="14">
        <v>38783</v>
      </c>
      <c r="G12" s="14">
        <v>7758</v>
      </c>
      <c r="H12" s="35">
        <v>20626</v>
      </c>
      <c r="I12" s="14">
        <v>17512</v>
      </c>
      <c r="J12" s="14">
        <v>3114</v>
      </c>
      <c r="K12" s="14">
        <f t="shared" si="3"/>
        <v>40509</v>
      </c>
      <c r="L12" s="14">
        <v>33684</v>
      </c>
      <c r="M12" s="14">
        <v>6825</v>
      </c>
      <c r="N12" s="39">
        <f t="shared" si="1"/>
        <v>45092.25</v>
      </c>
      <c r="O12" s="39">
        <f t="shared" si="0"/>
        <v>36747.5</v>
      </c>
      <c r="P12" s="39">
        <f t="shared" si="0"/>
        <v>8344.75</v>
      </c>
    </row>
    <row r="13" spans="1:16" ht="14.25" customHeight="1" x14ac:dyDescent="0.3">
      <c r="A13" s="17" t="s">
        <v>13</v>
      </c>
      <c r="B13" s="14">
        <f t="shared" si="2"/>
        <v>113634</v>
      </c>
      <c r="C13" s="14">
        <v>57656</v>
      </c>
      <c r="D13" s="14">
        <v>55978</v>
      </c>
      <c r="E13" s="14">
        <v>107765</v>
      </c>
      <c r="F13" s="14">
        <v>57065</v>
      </c>
      <c r="G13" s="14">
        <v>50700</v>
      </c>
      <c r="H13" s="35">
        <v>88181</v>
      </c>
      <c r="I13" s="14">
        <v>48106</v>
      </c>
      <c r="J13" s="14">
        <v>40075</v>
      </c>
      <c r="K13" s="14">
        <f t="shared" si="3"/>
        <v>98259</v>
      </c>
      <c r="L13" s="14">
        <v>47961</v>
      </c>
      <c r="M13" s="14">
        <v>50298</v>
      </c>
      <c r="N13" s="39">
        <f t="shared" si="1"/>
        <v>101959.75</v>
      </c>
      <c r="O13" s="39">
        <f t="shared" si="0"/>
        <v>52697</v>
      </c>
      <c r="P13" s="39">
        <f t="shared" si="0"/>
        <v>49262.75</v>
      </c>
    </row>
    <row r="14" spans="1:16" ht="17.25" customHeight="1" x14ac:dyDescent="0.3">
      <c r="A14" s="19" t="s">
        <v>14</v>
      </c>
      <c r="B14" s="14">
        <f t="shared" si="2"/>
        <v>4915</v>
      </c>
      <c r="C14" s="14">
        <v>3524</v>
      </c>
      <c r="D14" s="14">
        <v>1391</v>
      </c>
      <c r="E14" s="14">
        <v>5539</v>
      </c>
      <c r="F14" s="14">
        <v>3481</v>
      </c>
      <c r="G14" s="14">
        <v>2058</v>
      </c>
      <c r="H14" s="35">
        <v>6844</v>
      </c>
      <c r="I14" s="14">
        <v>4796</v>
      </c>
      <c r="J14" s="14">
        <v>2048</v>
      </c>
      <c r="K14" s="14">
        <f t="shared" si="3"/>
        <v>4125</v>
      </c>
      <c r="L14" s="14">
        <v>3745</v>
      </c>
      <c r="M14" s="14">
        <v>380</v>
      </c>
      <c r="N14" s="39">
        <f t="shared" si="1"/>
        <v>5355.75</v>
      </c>
      <c r="O14" s="39">
        <f t="shared" si="0"/>
        <v>3886.5</v>
      </c>
      <c r="P14" s="39">
        <f t="shared" si="0"/>
        <v>1469.25</v>
      </c>
    </row>
    <row r="15" spans="1:16" s="19" customFormat="1" ht="14.25" customHeight="1" x14ac:dyDescent="0.3">
      <c r="A15" s="20" t="s">
        <v>15</v>
      </c>
      <c r="B15" s="14">
        <f t="shared" si="2"/>
        <v>39399</v>
      </c>
      <c r="C15" s="14">
        <v>12103</v>
      </c>
      <c r="D15" s="14">
        <v>27296</v>
      </c>
      <c r="E15" s="14">
        <v>34045</v>
      </c>
      <c r="F15" s="14">
        <v>10243</v>
      </c>
      <c r="G15" s="14">
        <v>23802</v>
      </c>
      <c r="H15" s="35">
        <v>19369</v>
      </c>
      <c r="I15" s="14">
        <v>5298</v>
      </c>
      <c r="J15" s="14">
        <v>14071</v>
      </c>
      <c r="K15" s="14">
        <f t="shared" si="3"/>
        <v>23930</v>
      </c>
      <c r="L15" s="14">
        <v>7544</v>
      </c>
      <c r="M15" s="14">
        <v>16386</v>
      </c>
      <c r="N15" s="39">
        <f t="shared" si="1"/>
        <v>29185.75</v>
      </c>
      <c r="O15" s="39">
        <f t="shared" si="0"/>
        <v>8797</v>
      </c>
      <c r="P15" s="39">
        <f t="shared" si="0"/>
        <v>20388.75</v>
      </c>
    </row>
    <row r="16" spans="1:16" ht="17.25" customHeight="1" x14ac:dyDescent="0.3">
      <c r="A16" s="19" t="s">
        <v>16</v>
      </c>
      <c r="B16" s="14">
        <f t="shared" si="2"/>
        <v>782</v>
      </c>
      <c r="C16" s="14">
        <v>610</v>
      </c>
      <c r="D16" s="14">
        <v>172</v>
      </c>
      <c r="E16" s="14">
        <v>734</v>
      </c>
      <c r="F16" s="18">
        <v>479</v>
      </c>
      <c r="G16" s="18">
        <v>255</v>
      </c>
      <c r="H16" s="35">
        <v>1384</v>
      </c>
      <c r="I16" s="18">
        <v>759</v>
      </c>
      <c r="J16" s="18">
        <v>625</v>
      </c>
      <c r="K16" s="14">
        <f t="shared" si="3"/>
        <v>1512</v>
      </c>
      <c r="L16" s="14">
        <v>757</v>
      </c>
      <c r="M16" s="14">
        <v>755</v>
      </c>
      <c r="N16" s="39">
        <f t="shared" si="1"/>
        <v>1103</v>
      </c>
      <c r="O16" s="39">
        <f t="shared" si="0"/>
        <v>651.25</v>
      </c>
      <c r="P16" s="39">
        <f t="shared" si="0"/>
        <v>451.75</v>
      </c>
    </row>
    <row r="17" spans="1:16" ht="16.5" customHeight="1" x14ac:dyDescent="0.3">
      <c r="A17" s="19" t="s">
        <v>17</v>
      </c>
      <c r="B17" s="14">
        <f t="shared" si="2"/>
        <v>3276</v>
      </c>
      <c r="C17" s="14">
        <v>2045</v>
      </c>
      <c r="D17" s="14">
        <v>1231</v>
      </c>
      <c r="E17" s="14">
        <v>4072</v>
      </c>
      <c r="F17" s="14">
        <v>2491</v>
      </c>
      <c r="G17" s="14">
        <v>1581</v>
      </c>
      <c r="H17" s="35">
        <v>4262</v>
      </c>
      <c r="I17" s="14">
        <v>1347</v>
      </c>
      <c r="J17" s="14">
        <v>2915</v>
      </c>
      <c r="K17" s="14">
        <f t="shared" si="3"/>
        <v>5027</v>
      </c>
      <c r="L17" s="14">
        <v>2392</v>
      </c>
      <c r="M17" s="14">
        <v>2635</v>
      </c>
      <c r="N17" s="39">
        <f t="shared" si="1"/>
        <v>4159.25</v>
      </c>
      <c r="O17" s="39">
        <f t="shared" si="0"/>
        <v>2068.75</v>
      </c>
      <c r="P17" s="39">
        <f t="shared" si="0"/>
        <v>2090.5</v>
      </c>
    </row>
    <row r="18" spans="1:16" ht="15.75" customHeight="1" x14ac:dyDescent="0.25">
      <c r="A18" s="19" t="s">
        <v>18</v>
      </c>
      <c r="B18" s="14">
        <f>C18</f>
        <v>179</v>
      </c>
      <c r="C18" s="14">
        <v>179</v>
      </c>
      <c r="D18" s="14" t="s">
        <v>8</v>
      </c>
      <c r="E18" s="27" t="s">
        <v>8</v>
      </c>
      <c r="F18" s="27" t="s">
        <v>8</v>
      </c>
      <c r="G18" s="27" t="s">
        <v>8</v>
      </c>
      <c r="H18" s="33" t="s">
        <v>8</v>
      </c>
      <c r="I18" s="33" t="s">
        <v>8</v>
      </c>
      <c r="J18" s="33" t="s">
        <v>8</v>
      </c>
      <c r="K18" s="14" t="s">
        <v>8</v>
      </c>
      <c r="L18" s="14" t="s">
        <v>8</v>
      </c>
      <c r="M18" s="14" t="s">
        <v>8</v>
      </c>
      <c r="N18" s="40" t="s">
        <v>8</v>
      </c>
      <c r="O18" s="40" t="s">
        <v>8</v>
      </c>
      <c r="P18" s="40" t="s">
        <v>8</v>
      </c>
    </row>
    <row r="19" spans="1:16" ht="15.75" customHeight="1" x14ac:dyDescent="0.3">
      <c r="A19" s="19" t="s">
        <v>19</v>
      </c>
      <c r="B19" s="14">
        <f t="shared" si="2"/>
        <v>1082</v>
      </c>
      <c r="C19" s="14">
        <v>547</v>
      </c>
      <c r="D19" s="14">
        <v>535</v>
      </c>
      <c r="E19" s="14">
        <v>1091</v>
      </c>
      <c r="F19" s="18">
        <v>546</v>
      </c>
      <c r="G19" s="18">
        <v>545</v>
      </c>
      <c r="H19" s="35">
        <v>632</v>
      </c>
      <c r="I19" s="18">
        <v>207</v>
      </c>
      <c r="J19" s="18">
        <v>425</v>
      </c>
      <c r="K19" s="14">
        <f t="shared" ref="K19:K26" si="4">SUM(L19:M19)</f>
        <v>484</v>
      </c>
      <c r="L19" s="14">
        <v>140</v>
      </c>
      <c r="M19" s="14">
        <v>344</v>
      </c>
      <c r="N19" s="39">
        <f t="shared" si="1"/>
        <v>822.25</v>
      </c>
      <c r="O19" s="39">
        <f t="shared" si="0"/>
        <v>360</v>
      </c>
      <c r="P19" s="39">
        <f t="shared" si="0"/>
        <v>462.25</v>
      </c>
    </row>
    <row r="20" spans="1:16" ht="15.75" customHeight="1" x14ac:dyDescent="0.3">
      <c r="A20" s="19" t="s">
        <v>20</v>
      </c>
      <c r="B20" s="14">
        <f t="shared" si="2"/>
        <v>2880</v>
      </c>
      <c r="C20" s="14">
        <v>1913</v>
      </c>
      <c r="D20" s="14">
        <v>967</v>
      </c>
      <c r="E20" s="14">
        <v>2746</v>
      </c>
      <c r="F20" s="18">
        <v>483</v>
      </c>
      <c r="G20" s="14">
        <v>2263</v>
      </c>
      <c r="H20" s="35">
        <v>2036</v>
      </c>
      <c r="I20" s="18">
        <v>818</v>
      </c>
      <c r="J20" s="14">
        <v>1218</v>
      </c>
      <c r="K20" s="14">
        <f t="shared" si="4"/>
        <v>1561</v>
      </c>
      <c r="L20" s="14">
        <v>1561</v>
      </c>
      <c r="M20" s="14">
        <v>0</v>
      </c>
      <c r="N20" s="39">
        <f t="shared" si="1"/>
        <v>2305.75</v>
      </c>
      <c r="O20" s="39">
        <f t="shared" si="0"/>
        <v>1193.75</v>
      </c>
      <c r="P20" s="39">
        <f t="shared" si="0"/>
        <v>1112</v>
      </c>
    </row>
    <row r="21" spans="1:16" ht="15.75" customHeight="1" x14ac:dyDescent="0.3">
      <c r="A21" s="2" t="s">
        <v>21</v>
      </c>
      <c r="B21" s="14">
        <f t="shared" si="2"/>
        <v>37943</v>
      </c>
      <c r="C21" s="14">
        <v>27332</v>
      </c>
      <c r="D21" s="14">
        <v>10611</v>
      </c>
      <c r="E21" s="14">
        <v>41400</v>
      </c>
      <c r="F21" s="14">
        <v>27831</v>
      </c>
      <c r="G21" s="14">
        <v>13569</v>
      </c>
      <c r="H21" s="35">
        <v>30150</v>
      </c>
      <c r="I21" s="14">
        <v>22220</v>
      </c>
      <c r="J21" s="14">
        <v>7930</v>
      </c>
      <c r="K21" s="14">
        <f t="shared" si="4"/>
        <v>40932</v>
      </c>
      <c r="L21" s="14">
        <v>26802</v>
      </c>
      <c r="M21" s="14">
        <v>14130</v>
      </c>
      <c r="N21" s="39">
        <f t="shared" si="1"/>
        <v>37606.25</v>
      </c>
      <c r="O21" s="39">
        <f t="shared" si="0"/>
        <v>26046.25</v>
      </c>
      <c r="P21" s="39">
        <f t="shared" si="0"/>
        <v>11560</v>
      </c>
    </row>
    <row r="22" spans="1:16" ht="15" customHeight="1" x14ac:dyDescent="0.3">
      <c r="A22" s="2" t="s">
        <v>22</v>
      </c>
      <c r="B22" s="14">
        <f t="shared" si="2"/>
        <v>26611</v>
      </c>
      <c r="C22" s="14">
        <v>7221</v>
      </c>
      <c r="D22" s="14">
        <v>19390</v>
      </c>
      <c r="E22" s="14">
        <v>21164</v>
      </c>
      <c r="F22" s="14">
        <v>8101</v>
      </c>
      <c r="G22" s="14">
        <v>13063</v>
      </c>
      <c r="H22" s="35">
        <v>21616</v>
      </c>
      <c r="I22" s="14">
        <v>10447</v>
      </c>
      <c r="J22" s="14">
        <v>11169</v>
      </c>
      <c r="K22" s="14">
        <f t="shared" si="4"/>
        <v>26621</v>
      </c>
      <c r="L22" s="14">
        <v>10782</v>
      </c>
      <c r="M22" s="14">
        <v>15839</v>
      </c>
      <c r="N22" s="39">
        <f t="shared" si="1"/>
        <v>24003</v>
      </c>
      <c r="O22" s="39">
        <f t="shared" si="1"/>
        <v>9137.75</v>
      </c>
      <c r="P22" s="39">
        <f t="shared" si="1"/>
        <v>14865.25</v>
      </c>
    </row>
    <row r="23" spans="1:16" ht="14.25" customHeight="1" x14ac:dyDescent="0.3">
      <c r="A23" s="2" t="s">
        <v>23</v>
      </c>
      <c r="B23" s="14">
        <f t="shared" si="2"/>
        <v>15172</v>
      </c>
      <c r="C23" s="14">
        <v>3973</v>
      </c>
      <c r="D23" s="14">
        <v>11199</v>
      </c>
      <c r="E23" s="14">
        <v>19695</v>
      </c>
      <c r="F23" s="14">
        <v>6108</v>
      </c>
      <c r="G23" s="14">
        <v>13587</v>
      </c>
      <c r="H23" s="35">
        <v>19028</v>
      </c>
      <c r="I23" s="14">
        <v>5056</v>
      </c>
      <c r="J23" s="14">
        <v>13972</v>
      </c>
      <c r="K23" s="14">
        <f t="shared" si="4"/>
        <v>21521</v>
      </c>
      <c r="L23" s="14">
        <v>2847</v>
      </c>
      <c r="M23" s="14">
        <v>18674</v>
      </c>
      <c r="N23" s="39">
        <f t="shared" si="1"/>
        <v>18854</v>
      </c>
      <c r="O23" s="39">
        <f t="shared" si="1"/>
        <v>4496</v>
      </c>
      <c r="P23" s="39">
        <f t="shared" si="1"/>
        <v>14358</v>
      </c>
    </row>
    <row r="24" spans="1:16" ht="16.5" customHeight="1" x14ac:dyDescent="0.3">
      <c r="A24" s="2" t="s">
        <v>24</v>
      </c>
      <c r="B24" s="14">
        <f t="shared" si="2"/>
        <v>2146</v>
      </c>
      <c r="C24" s="14">
        <v>1172</v>
      </c>
      <c r="D24" s="14">
        <v>974</v>
      </c>
      <c r="E24" s="14">
        <v>701</v>
      </c>
      <c r="F24" s="18">
        <v>343</v>
      </c>
      <c r="G24" s="18">
        <v>358</v>
      </c>
      <c r="H24" s="35">
        <v>2368</v>
      </c>
      <c r="I24" s="14">
        <v>2368</v>
      </c>
      <c r="J24" s="33">
        <v>0</v>
      </c>
      <c r="K24" s="14">
        <f t="shared" si="4"/>
        <v>530</v>
      </c>
      <c r="L24" s="14">
        <v>279</v>
      </c>
      <c r="M24" s="14">
        <v>251</v>
      </c>
      <c r="N24" s="39">
        <f t="shared" si="1"/>
        <v>1436.25</v>
      </c>
      <c r="O24" s="39">
        <f t="shared" si="1"/>
        <v>1040.5</v>
      </c>
      <c r="P24" s="39">
        <f t="shared" si="1"/>
        <v>395.75</v>
      </c>
    </row>
    <row r="25" spans="1:16" ht="14.25" customHeight="1" x14ac:dyDescent="0.3">
      <c r="A25" s="2" t="s">
        <v>25</v>
      </c>
      <c r="B25" s="14">
        <f t="shared" si="2"/>
        <v>45525</v>
      </c>
      <c r="C25" s="14">
        <v>30250</v>
      </c>
      <c r="D25" s="14">
        <v>15275</v>
      </c>
      <c r="E25" s="14">
        <v>41667</v>
      </c>
      <c r="F25" s="14">
        <v>26611</v>
      </c>
      <c r="G25" s="14">
        <v>15056</v>
      </c>
      <c r="H25" s="35">
        <v>17168</v>
      </c>
      <c r="I25" s="14">
        <v>8204</v>
      </c>
      <c r="J25" s="14">
        <v>8964</v>
      </c>
      <c r="K25" s="14">
        <f t="shared" si="4"/>
        <v>12063</v>
      </c>
      <c r="L25" s="14">
        <v>6799</v>
      </c>
      <c r="M25" s="14">
        <v>5264</v>
      </c>
      <c r="N25" s="39">
        <f t="shared" si="1"/>
        <v>29105.75</v>
      </c>
      <c r="O25" s="39">
        <f t="shared" si="1"/>
        <v>17966</v>
      </c>
      <c r="P25" s="39">
        <f t="shared" si="1"/>
        <v>11139.75</v>
      </c>
    </row>
    <row r="26" spans="1:16" ht="14.25" customHeight="1" x14ac:dyDescent="0.3">
      <c r="A26" s="2" t="s">
        <v>26</v>
      </c>
      <c r="B26" s="14">
        <f>D26</f>
        <v>962</v>
      </c>
      <c r="C26" s="14">
        <v>0</v>
      </c>
      <c r="D26" s="14">
        <v>962</v>
      </c>
      <c r="E26" s="14">
        <v>1591</v>
      </c>
      <c r="F26" s="18">
        <v>149</v>
      </c>
      <c r="G26" s="14">
        <v>1442</v>
      </c>
      <c r="H26" s="35">
        <v>1189</v>
      </c>
      <c r="I26" s="18">
        <v>158</v>
      </c>
      <c r="J26" s="14">
        <v>1031</v>
      </c>
      <c r="K26" s="14">
        <f t="shared" si="4"/>
        <v>2139</v>
      </c>
      <c r="L26" s="14">
        <v>0</v>
      </c>
      <c r="M26" s="14">
        <v>2139</v>
      </c>
      <c r="N26" s="39">
        <f t="shared" si="1"/>
        <v>1470.25</v>
      </c>
      <c r="O26" s="39">
        <f t="shared" si="1"/>
        <v>76.75</v>
      </c>
      <c r="P26" s="39">
        <f t="shared" si="1"/>
        <v>1393.5</v>
      </c>
    </row>
    <row r="27" spans="1:16" ht="17.25" customHeight="1" x14ac:dyDescent="0.3">
      <c r="A27" s="2" t="s">
        <v>27</v>
      </c>
      <c r="B27" s="21" t="s">
        <v>8</v>
      </c>
      <c r="C27" s="18" t="s">
        <v>8</v>
      </c>
      <c r="D27" s="18" t="s">
        <v>8</v>
      </c>
      <c r="E27" s="27" t="s">
        <v>8</v>
      </c>
      <c r="F27" s="27" t="s">
        <v>8</v>
      </c>
      <c r="G27" s="27" t="s">
        <v>8</v>
      </c>
      <c r="H27" s="33" t="s">
        <v>8</v>
      </c>
      <c r="I27" s="33" t="s">
        <v>8</v>
      </c>
      <c r="J27" s="33" t="s">
        <v>8</v>
      </c>
      <c r="K27" s="14" t="s">
        <v>8</v>
      </c>
      <c r="L27" s="14" t="s">
        <v>8</v>
      </c>
      <c r="M27" s="14" t="s">
        <v>8</v>
      </c>
    </row>
    <row r="28" spans="1:16" ht="14.25" customHeight="1" x14ac:dyDescent="0.3">
      <c r="A28" s="19" t="s">
        <v>28</v>
      </c>
      <c r="B28" s="13" t="s">
        <v>8</v>
      </c>
      <c r="C28" s="18" t="s">
        <v>8</v>
      </c>
      <c r="D28" s="18" t="s">
        <v>8</v>
      </c>
      <c r="E28" s="27" t="s">
        <v>8</v>
      </c>
      <c r="F28" s="27" t="s">
        <v>8</v>
      </c>
      <c r="G28" s="27" t="s">
        <v>8</v>
      </c>
      <c r="H28" s="33" t="s">
        <v>8</v>
      </c>
      <c r="I28" s="33" t="s">
        <v>8</v>
      </c>
      <c r="J28" s="33" t="s">
        <v>8</v>
      </c>
      <c r="K28" s="14" t="s">
        <v>8</v>
      </c>
      <c r="L28" s="14" t="s">
        <v>8</v>
      </c>
      <c r="M28" s="14" t="s">
        <v>8</v>
      </c>
    </row>
    <row r="29" spans="1:16" ht="16.5" customHeight="1" x14ac:dyDescent="0.3">
      <c r="A29" s="4"/>
      <c r="B29" s="22" t="s">
        <v>29</v>
      </c>
      <c r="C29" s="22"/>
      <c r="D29" s="22"/>
      <c r="E29" s="32" t="s">
        <v>29</v>
      </c>
      <c r="F29" s="32"/>
      <c r="G29" s="32"/>
      <c r="H29" s="22" t="s">
        <v>29</v>
      </c>
      <c r="I29" s="22"/>
      <c r="J29" s="22"/>
      <c r="K29" s="22" t="s">
        <v>29</v>
      </c>
      <c r="L29" s="22"/>
      <c r="M29" s="22"/>
    </row>
    <row r="30" spans="1:16" s="12" customFormat="1" ht="14.25" customHeight="1" x14ac:dyDescent="0.2">
      <c r="A30" s="10" t="s">
        <v>5</v>
      </c>
      <c r="B30" s="23">
        <f>SUM(B31:B50)</f>
        <v>100.00000000000001</v>
      </c>
      <c r="C30" s="23">
        <f>SUM(C31:C50)</f>
        <v>100</v>
      </c>
      <c r="D30" s="23">
        <v>100</v>
      </c>
      <c r="E30" s="28">
        <f>SUM(E31:E50)</f>
        <v>100.00000000000001</v>
      </c>
      <c r="F30" s="28">
        <f>SUM(F31:F50)</f>
        <v>100</v>
      </c>
      <c r="G30" s="28">
        <f>SUM(G31:G50)</f>
        <v>100.03</v>
      </c>
      <c r="H30" s="23">
        <v>100</v>
      </c>
      <c r="I30" s="23">
        <v>100.00000000000001</v>
      </c>
      <c r="J30" s="23">
        <v>100.00000000000001</v>
      </c>
      <c r="K30" s="23">
        <f>K31+K33+K34+K35+K36+K37+K38+K39+K40+K41+K43+K44+K45+K46+K47+K48+K49+K50</f>
        <v>100.00000000000001</v>
      </c>
      <c r="L30" s="23">
        <f>L49+L48+L47+L46+L45+L44+L43+L41+L40+L39+L38+L37+L36+L35+L34+L33+L31</f>
        <v>101.40337860272929</v>
      </c>
      <c r="M30" s="23">
        <v>100</v>
      </c>
      <c r="N30" s="23">
        <f>N31+N33+N34+N35+N36+N37+N38+N39+N40+N41+N43+N44+N45+N46+N47+N48+N49+N50</f>
        <v>99.969419973770258</v>
      </c>
      <c r="O30" s="23">
        <f>O49+O48+O47+O46+O45+O44+O43+O41+O40+O39+O38+O37+O36+O35+O34+O33+O31</f>
        <v>99.951191577288213</v>
      </c>
      <c r="P30" s="23">
        <v>100</v>
      </c>
    </row>
    <row r="31" spans="1:16" s="16" customFormat="1" ht="14.25" customHeight="1" x14ac:dyDescent="0.2">
      <c r="A31" s="15" t="s">
        <v>6</v>
      </c>
      <c r="B31" s="24">
        <f>B7*100/$B$6</f>
        <v>49.866611943361377</v>
      </c>
      <c r="C31" s="24">
        <f>C7*100/$C$6</f>
        <v>50.785826429511332</v>
      </c>
      <c r="D31" s="24">
        <v>48.69</v>
      </c>
      <c r="E31" s="18">
        <v>58.15</v>
      </c>
      <c r="F31" s="18">
        <v>58.31</v>
      </c>
      <c r="G31" s="18">
        <v>57.94</v>
      </c>
      <c r="H31" s="18">
        <v>71.010000000000005</v>
      </c>
      <c r="I31" s="18">
        <v>71.95</v>
      </c>
      <c r="J31" s="18">
        <v>69.790000000000006</v>
      </c>
      <c r="K31" s="38">
        <v>64.61</v>
      </c>
      <c r="L31" s="24">
        <f>L7*100/$C$6</f>
        <v>66.977253255830163</v>
      </c>
      <c r="M31" s="24">
        <f>M7*100/$C$6</f>
        <v>52.370391929394501</v>
      </c>
      <c r="N31" s="24">
        <f>N7*100/$N$6</f>
        <v>61.018988859456925</v>
      </c>
      <c r="O31" s="24">
        <f>O7*100/$O$6</f>
        <v>61.864949432782446</v>
      </c>
      <c r="P31" s="24">
        <f>P7*100/$P$6</f>
        <v>59.943315535086164</v>
      </c>
    </row>
    <row r="32" spans="1:16" s="16" customFormat="1" ht="14.25" customHeight="1" x14ac:dyDescent="0.2">
      <c r="A32" s="17" t="s">
        <v>7</v>
      </c>
      <c r="B32" s="14" t="s">
        <v>8</v>
      </c>
      <c r="C32" s="14" t="s">
        <v>8</v>
      </c>
      <c r="D32" s="24" t="s">
        <v>8</v>
      </c>
      <c r="E32" s="18">
        <v>0.1</v>
      </c>
      <c r="F32" s="18">
        <v>0.1</v>
      </c>
      <c r="G32" s="18">
        <v>0.11</v>
      </c>
      <c r="H32" s="33" t="s">
        <v>8</v>
      </c>
      <c r="I32" s="33" t="s">
        <v>8</v>
      </c>
      <c r="J32" s="33" t="s">
        <v>8</v>
      </c>
      <c r="K32" s="38" t="s">
        <v>8</v>
      </c>
      <c r="L32" s="14" t="s">
        <v>8</v>
      </c>
      <c r="M32" s="24" t="s">
        <v>8</v>
      </c>
      <c r="N32" s="24" t="s">
        <v>8</v>
      </c>
      <c r="O32" s="24" t="s">
        <v>8</v>
      </c>
      <c r="P32" s="24" t="s">
        <v>8</v>
      </c>
    </row>
    <row r="33" spans="1:16" s="16" customFormat="1" ht="14.25" customHeight="1" x14ac:dyDescent="0.2">
      <c r="A33" s="17" t="s">
        <v>9</v>
      </c>
      <c r="B33" s="24">
        <f t="shared" ref="B33:B50" si="5">B9*100/$B$6</f>
        <v>7.6026580769523422</v>
      </c>
      <c r="C33" s="24">
        <f t="shared" ref="C33:C49" si="6">C9*100/$C$6</f>
        <v>6.8348862662791507</v>
      </c>
      <c r="D33" s="24">
        <v>8.59</v>
      </c>
      <c r="E33" s="18">
        <v>5.59</v>
      </c>
      <c r="F33" s="18">
        <v>5.79</v>
      </c>
      <c r="G33" s="18">
        <v>5.33</v>
      </c>
      <c r="H33" s="18">
        <v>2.92</v>
      </c>
      <c r="I33" s="18">
        <v>2.94</v>
      </c>
      <c r="J33" s="18">
        <v>2.89</v>
      </c>
      <c r="K33" s="38">
        <v>4.1500000000000004</v>
      </c>
      <c r="L33" s="24">
        <f t="shared" ref="L33:M41" si="7">L9*100/$C$6</f>
        <v>4.2255079996884568</v>
      </c>
      <c r="M33" s="24">
        <f t="shared" si="7"/>
        <v>3.4480850348641305</v>
      </c>
      <c r="N33" s="24">
        <f t="shared" ref="N33:N50" si="8">N9*100/$N$6</f>
        <v>5.0408861634850535</v>
      </c>
      <c r="O33" s="24">
        <f t="shared" ref="O33:O50" si="9">O9*100/$O$6</f>
        <v>4.9190531464516374</v>
      </c>
      <c r="P33" s="24">
        <f t="shared" ref="P33:P50" si="10">P9*100/$P$6</f>
        <v>5.1958018068173191</v>
      </c>
    </row>
    <row r="34" spans="1:16" s="16" customFormat="1" ht="14.25" customHeight="1" x14ac:dyDescent="0.2">
      <c r="A34" s="17" t="s">
        <v>10</v>
      </c>
      <c r="B34" s="24">
        <f t="shared" si="5"/>
        <v>0.17581398995150993</v>
      </c>
      <c r="C34" s="24">
        <f t="shared" si="6"/>
        <v>0.2314027227225586</v>
      </c>
      <c r="D34" s="24">
        <v>0.1</v>
      </c>
      <c r="E34" s="18">
        <v>0.14000000000000001</v>
      </c>
      <c r="F34" s="18">
        <v>0.21</v>
      </c>
      <c r="G34" s="18">
        <v>0.06</v>
      </c>
      <c r="H34" s="18">
        <v>0.14000000000000001</v>
      </c>
      <c r="I34" s="18">
        <v>0.25</v>
      </c>
      <c r="J34" s="33" t="s">
        <v>8</v>
      </c>
      <c r="K34" s="38">
        <v>0.22</v>
      </c>
      <c r="L34" s="24">
        <f t="shared" si="7"/>
        <v>0.39762735348251876</v>
      </c>
      <c r="M34" s="24">
        <f t="shared" si="7"/>
        <v>0</v>
      </c>
      <c r="N34" s="24">
        <f t="shared" si="8"/>
        <v>0.16885856013751543</v>
      </c>
      <c r="O34" s="24">
        <f t="shared" si="9"/>
        <v>0.27046135154055007</v>
      </c>
      <c r="P34" s="24">
        <f t="shared" si="10"/>
        <v>3.9666472657337346E-2</v>
      </c>
    </row>
    <row r="35" spans="1:16" s="16" customFormat="1" ht="14.25" customHeight="1" x14ac:dyDescent="0.2">
      <c r="A35" s="17" t="s">
        <v>11</v>
      </c>
      <c r="B35" s="24">
        <f t="shared" si="5"/>
        <v>2.1328254518707762E-2</v>
      </c>
      <c r="C35" s="24">
        <f t="shared" si="6"/>
        <v>2.0701217887491956E-2</v>
      </c>
      <c r="D35" s="24">
        <v>0.02</v>
      </c>
      <c r="E35" s="18">
        <v>0.08</v>
      </c>
      <c r="F35" s="18">
        <v>0.12</v>
      </c>
      <c r="G35" s="18">
        <v>0.02</v>
      </c>
      <c r="H35" s="18">
        <v>0.04</v>
      </c>
      <c r="I35" s="33" t="s">
        <v>8</v>
      </c>
      <c r="J35" s="18">
        <v>0.09</v>
      </c>
      <c r="K35" s="38">
        <v>0.04</v>
      </c>
      <c r="L35" s="24">
        <f t="shared" si="7"/>
        <v>2.3365731080931512E-2</v>
      </c>
      <c r="M35" s="24">
        <f t="shared" si="7"/>
        <v>5.7389514935621264E-2</v>
      </c>
      <c r="N35" s="24">
        <f t="shared" si="8"/>
        <v>4.5925740667452239E-2</v>
      </c>
      <c r="O35" s="24">
        <f t="shared" si="9"/>
        <v>4.1693637341975891E-2</v>
      </c>
      <c r="P35" s="24">
        <f t="shared" si="10"/>
        <v>5.1307032416428373E-2</v>
      </c>
    </row>
    <row r="36" spans="1:16" ht="14.25" customHeight="1" x14ac:dyDescent="0.25">
      <c r="A36" s="15" t="s">
        <v>12</v>
      </c>
      <c r="B36" s="24">
        <f t="shared" si="5"/>
        <v>8.3806205715049913</v>
      </c>
      <c r="C36" s="24">
        <f t="shared" si="6"/>
        <v>11.685120128552514</v>
      </c>
      <c r="D36" s="24">
        <v>4.13</v>
      </c>
      <c r="E36" s="18">
        <v>5.09</v>
      </c>
      <c r="F36" s="18">
        <v>7.53</v>
      </c>
      <c r="G36" s="18">
        <v>1.94</v>
      </c>
      <c r="H36" s="18">
        <v>2.2799999999999998</v>
      </c>
      <c r="I36" s="18">
        <v>3.42</v>
      </c>
      <c r="J36" s="18">
        <v>0.79</v>
      </c>
      <c r="K36" s="38">
        <v>4.49</v>
      </c>
      <c r="L36" s="24">
        <f t="shared" si="7"/>
        <v>6.9039586467552381</v>
      </c>
      <c r="M36" s="24">
        <f t="shared" si="7"/>
        <v>1.3988694265557682</v>
      </c>
      <c r="N36" s="24">
        <f t="shared" si="8"/>
        <v>5.0233959481186741</v>
      </c>
      <c r="O36" s="24">
        <f t="shared" si="9"/>
        <v>7.3133028077530264</v>
      </c>
      <c r="P36" s="24">
        <f t="shared" si="10"/>
        <v>2.1116861097755395</v>
      </c>
    </row>
    <row r="37" spans="1:16" ht="14.25" customHeight="1" x14ac:dyDescent="0.25">
      <c r="A37" s="17" t="s">
        <v>13</v>
      </c>
      <c r="B37" s="24">
        <f t="shared" si="5"/>
        <v>13.10062094042615</v>
      </c>
      <c r="C37" s="24">
        <f t="shared" si="6"/>
        <v>11.817320975457784</v>
      </c>
      <c r="D37" s="24">
        <v>14.75</v>
      </c>
      <c r="E37" s="18">
        <v>11.78</v>
      </c>
      <c r="F37" s="18">
        <v>11.08</v>
      </c>
      <c r="G37" s="18">
        <v>12.69</v>
      </c>
      <c r="H37" s="18">
        <v>9.7200000000000006</v>
      </c>
      <c r="I37" s="18">
        <v>9.4</v>
      </c>
      <c r="J37" s="18">
        <v>10.14</v>
      </c>
      <c r="K37" s="38">
        <v>10.9</v>
      </c>
      <c r="L37" s="24">
        <f t="shared" si="7"/>
        <v>9.830209020811898</v>
      </c>
      <c r="M37" s="24">
        <f t="shared" si="7"/>
        <v>10.309206507970993</v>
      </c>
      <c r="N37" s="24">
        <f t="shared" si="8"/>
        <v>11.358585899377232</v>
      </c>
      <c r="O37" s="24">
        <f t="shared" si="9"/>
        <v>10.487492157566127</v>
      </c>
      <c r="P37" s="24">
        <f t="shared" si="10"/>
        <v>12.466217071133942</v>
      </c>
    </row>
    <row r="38" spans="1:16" s="19" customFormat="1" ht="14.25" customHeight="1" x14ac:dyDescent="0.25">
      <c r="A38" s="19" t="s">
        <v>14</v>
      </c>
      <c r="B38" s="24">
        <f t="shared" si="5"/>
        <v>0.5666398430240468</v>
      </c>
      <c r="C38" s="24">
        <f t="shared" si="6"/>
        <v>0.72228803797546193</v>
      </c>
      <c r="D38" s="24">
        <v>0.37</v>
      </c>
      <c r="E38" s="18">
        <v>0.61</v>
      </c>
      <c r="F38" s="18">
        <v>0.68</v>
      </c>
      <c r="G38" s="18">
        <v>0.52</v>
      </c>
      <c r="H38" s="18">
        <v>0.76</v>
      </c>
      <c r="I38" s="18">
        <v>0.94</v>
      </c>
      <c r="J38" s="18">
        <v>0.52</v>
      </c>
      <c r="K38" s="38">
        <v>0.46</v>
      </c>
      <c r="L38" s="24">
        <f t="shared" si="7"/>
        <v>0.76758476226393435</v>
      </c>
      <c r="M38" s="24">
        <f t="shared" si="7"/>
        <v>7.7885770269771712E-2</v>
      </c>
      <c r="N38" s="24">
        <f t="shared" si="8"/>
        <v>0.59664471941711905</v>
      </c>
      <c r="O38" s="24">
        <f t="shared" si="9"/>
        <v>0.77347170181188207</v>
      </c>
      <c r="P38" s="24">
        <f t="shared" si="10"/>
        <v>0.37180200926183665</v>
      </c>
    </row>
    <row r="39" spans="1:16" ht="18" customHeight="1" x14ac:dyDescent="0.25">
      <c r="A39" s="20" t="s">
        <v>15</v>
      </c>
      <c r="B39" s="24">
        <f t="shared" si="5"/>
        <v>4.5422264853111738</v>
      </c>
      <c r="C39" s="24">
        <f t="shared" si="6"/>
        <v>2.4806617830922288</v>
      </c>
      <c r="D39" s="24">
        <v>7.19</v>
      </c>
      <c r="E39" s="18">
        <v>3.72</v>
      </c>
      <c r="F39" s="18">
        <v>1.99</v>
      </c>
      <c r="G39" s="18">
        <v>5.96</v>
      </c>
      <c r="H39" s="18">
        <v>2.14</v>
      </c>
      <c r="I39" s="18">
        <v>1.03</v>
      </c>
      <c r="J39" s="18">
        <v>3.56</v>
      </c>
      <c r="K39" s="38">
        <v>2.66</v>
      </c>
      <c r="L39" s="24">
        <f t="shared" si="7"/>
        <v>1.5462375024083099</v>
      </c>
      <c r="M39" s="24">
        <f t="shared" si="7"/>
        <v>3.3585163990538929</v>
      </c>
      <c r="N39" s="24">
        <f t="shared" si="8"/>
        <v>3.2513697651548679</v>
      </c>
      <c r="O39" s="24">
        <f t="shared" si="9"/>
        <v>1.7507347384122287</v>
      </c>
      <c r="P39" s="24">
        <f t="shared" si="10"/>
        <v>5.1594883214818941</v>
      </c>
    </row>
    <row r="40" spans="1:16" ht="16.5" customHeight="1" x14ac:dyDescent="0.25">
      <c r="A40" s="19" t="s">
        <v>16</v>
      </c>
      <c r="B40" s="24">
        <f t="shared" si="5"/>
        <v>9.0155108289889027E-2</v>
      </c>
      <c r="C40" s="24">
        <f t="shared" si="6"/>
        <v>0.12502715753831775</v>
      </c>
      <c r="D40" s="24">
        <v>0.05</v>
      </c>
      <c r="E40" s="18">
        <v>0.08</v>
      </c>
      <c r="F40" s="18">
        <v>0.09</v>
      </c>
      <c r="G40" s="18">
        <v>0.06</v>
      </c>
      <c r="H40" s="18">
        <v>0.15</v>
      </c>
      <c r="I40" s="18">
        <v>0.15</v>
      </c>
      <c r="J40" s="18">
        <v>0.16</v>
      </c>
      <c r="K40" s="38">
        <v>0.17</v>
      </c>
      <c r="L40" s="24">
        <f t="shared" si="7"/>
        <v>0.15515665287951891</v>
      </c>
      <c r="M40" s="24">
        <f t="shared" si="7"/>
        <v>0.15474672777283591</v>
      </c>
      <c r="N40" s="24">
        <f t="shared" si="8"/>
        <v>0.12287711814724032</v>
      </c>
      <c r="O40" s="24">
        <f t="shared" si="9"/>
        <v>0.12960850271580812</v>
      </c>
      <c r="P40" s="24">
        <f t="shared" si="10"/>
        <v>0.11431788850368196</v>
      </c>
    </row>
    <row r="41" spans="1:16" ht="17.25" customHeight="1" x14ac:dyDescent="0.25">
      <c r="A41" s="19" t="s">
        <v>17</v>
      </c>
      <c r="B41" s="24">
        <f t="shared" si="5"/>
        <v>0.37768303677452231</v>
      </c>
      <c r="C41" s="24">
        <f t="shared" si="6"/>
        <v>0.41914842158337673</v>
      </c>
      <c r="D41" s="24">
        <v>0.32</v>
      </c>
      <c r="E41" s="18">
        <v>0.45</v>
      </c>
      <c r="F41" s="18">
        <v>0.48</v>
      </c>
      <c r="G41" s="18">
        <v>0.4</v>
      </c>
      <c r="H41" s="18">
        <v>0.47</v>
      </c>
      <c r="I41" s="18">
        <v>0.26</v>
      </c>
      <c r="J41" s="18">
        <v>0.74</v>
      </c>
      <c r="K41" s="38">
        <v>0.56000000000000005</v>
      </c>
      <c r="L41" s="24">
        <f t="shared" si="7"/>
        <v>0.49027042759287875</v>
      </c>
      <c r="M41" s="24">
        <f t="shared" si="7"/>
        <v>0.54007632805486439</v>
      </c>
      <c r="N41" s="24">
        <f t="shared" si="8"/>
        <v>0.463351453902003</v>
      </c>
      <c r="O41" s="24">
        <f t="shared" si="9"/>
        <v>0.4117122303160507</v>
      </c>
      <c r="P41" s="24">
        <f t="shared" si="10"/>
        <v>0.52901282992129972</v>
      </c>
    </row>
    <row r="42" spans="1:16" ht="15" customHeight="1" x14ac:dyDescent="0.25">
      <c r="A42" s="19" t="s">
        <v>18</v>
      </c>
      <c r="B42" s="24">
        <f t="shared" si="5"/>
        <v>2.0636527345128049E-2</v>
      </c>
      <c r="C42" s="24">
        <f t="shared" si="6"/>
        <v>3.6688297048129308E-2</v>
      </c>
      <c r="D42" s="24" t="s">
        <v>8</v>
      </c>
      <c r="E42" s="27" t="s">
        <v>8</v>
      </c>
      <c r="F42" s="27" t="s">
        <v>8</v>
      </c>
      <c r="G42" s="27" t="s">
        <v>8</v>
      </c>
      <c r="H42" s="33" t="s">
        <v>8</v>
      </c>
      <c r="I42" s="33" t="s">
        <v>8</v>
      </c>
      <c r="J42" s="33" t="s">
        <v>8</v>
      </c>
      <c r="K42" s="24" t="s">
        <v>8</v>
      </c>
      <c r="L42" s="24" t="s">
        <v>8</v>
      </c>
      <c r="M42" s="24" t="s">
        <v>8</v>
      </c>
      <c r="N42" s="24" t="s">
        <v>8</v>
      </c>
      <c r="O42" s="24" t="s">
        <v>8</v>
      </c>
      <c r="P42" s="24" t="s">
        <v>8</v>
      </c>
    </row>
    <row r="43" spans="1:16" ht="18" customHeight="1" x14ac:dyDescent="0.25">
      <c r="A43" s="19" t="s">
        <v>30</v>
      </c>
      <c r="B43" s="24">
        <f t="shared" si="5"/>
        <v>0.12474146696887459</v>
      </c>
      <c r="C43" s="24">
        <f t="shared" si="6"/>
        <v>0.11211451667780296</v>
      </c>
      <c r="D43" s="24">
        <v>0.14000000000000001</v>
      </c>
      <c r="E43" s="18">
        <v>0.12</v>
      </c>
      <c r="F43" s="18">
        <v>0.11</v>
      </c>
      <c r="G43" s="18">
        <v>0.14000000000000001</v>
      </c>
      <c r="H43" s="18">
        <v>7.0000000000000007E-2</v>
      </c>
      <c r="I43" s="18">
        <v>0.04</v>
      </c>
      <c r="J43" s="18">
        <v>0.11</v>
      </c>
      <c r="K43" s="38">
        <v>0.05</v>
      </c>
      <c r="L43" s="24">
        <f>L19*100/$C$6</f>
        <v>2.8694757467810632E-2</v>
      </c>
      <c r="M43" s="24">
        <f>M19*100/$C$6</f>
        <v>7.0507118349477552E-2</v>
      </c>
      <c r="N43" s="24">
        <f t="shared" si="8"/>
        <v>9.1600825382201587E-2</v>
      </c>
      <c r="O43" s="24">
        <f t="shared" si="9"/>
        <v>7.164539113656955E-2</v>
      </c>
      <c r="P43" s="24">
        <f t="shared" si="10"/>
        <v>0.11697497279651796</v>
      </c>
    </row>
    <row r="44" spans="1:16" ht="15.75" customHeight="1" x14ac:dyDescent="0.25">
      <c r="A44" s="19" t="s">
        <v>20</v>
      </c>
      <c r="B44" s="24">
        <f t="shared" si="5"/>
        <v>0.33202904331826139</v>
      </c>
      <c r="C44" s="24">
        <f t="shared" si="6"/>
        <v>0.3920933645422981</v>
      </c>
      <c r="D44" s="24">
        <v>0.25</v>
      </c>
      <c r="E44" s="18">
        <v>0.3</v>
      </c>
      <c r="F44" s="18">
        <v>0.09</v>
      </c>
      <c r="G44" s="18">
        <v>0.56999999999999995</v>
      </c>
      <c r="H44" s="18">
        <v>0.22</v>
      </c>
      <c r="I44" s="18">
        <v>0.16</v>
      </c>
      <c r="J44" s="18">
        <v>0.31</v>
      </c>
      <c r="K44" s="38">
        <v>0.17</v>
      </c>
      <c r="L44" s="24">
        <f t="shared" ref="L44:M50" si="11">L20*100/$C$6</f>
        <v>0.31994654576608855</v>
      </c>
      <c r="M44" s="24" t="s">
        <v>8</v>
      </c>
      <c r="N44" s="24">
        <f t="shared" si="8"/>
        <v>0.25686665019764221</v>
      </c>
      <c r="O44" s="24">
        <f t="shared" si="9"/>
        <v>0.23757412685911083</v>
      </c>
      <c r="P44" s="24">
        <f t="shared" si="10"/>
        <v>0.28139787939367866</v>
      </c>
    </row>
    <row r="45" spans="1:16" ht="14.25" customHeight="1" x14ac:dyDescent="0.25">
      <c r="A45" s="2" t="s">
        <v>31</v>
      </c>
      <c r="B45" s="24">
        <f t="shared" si="5"/>
        <v>4.3743673578558306</v>
      </c>
      <c r="C45" s="24">
        <f t="shared" si="6"/>
        <v>5.6020365079300012</v>
      </c>
      <c r="D45" s="24">
        <v>2.8</v>
      </c>
      <c r="E45" s="18">
        <v>4.53</v>
      </c>
      <c r="F45" s="18">
        <v>5.4</v>
      </c>
      <c r="G45" s="18">
        <v>3.4</v>
      </c>
      <c r="H45" s="18">
        <v>3.32</v>
      </c>
      <c r="I45" s="18">
        <v>4.34</v>
      </c>
      <c r="J45" s="18">
        <v>2.0099999999999998</v>
      </c>
      <c r="K45" s="38">
        <v>4.54</v>
      </c>
      <c r="L45" s="24">
        <f t="shared" si="11"/>
        <v>5.4934063546590037</v>
      </c>
      <c r="M45" s="24">
        <f t="shared" si="11"/>
        <v>2.8961208787154589</v>
      </c>
      <c r="N45" s="24">
        <f t="shared" si="8"/>
        <v>4.1894357428147382</v>
      </c>
      <c r="O45" s="24">
        <f t="shared" si="9"/>
        <v>5.1835938024746513</v>
      </c>
      <c r="P45" s="24">
        <f t="shared" si="10"/>
        <v>2.9253232785889618</v>
      </c>
    </row>
    <row r="46" spans="1:16" ht="14.25" customHeight="1" x14ac:dyDescent="0.25">
      <c r="A46" s="2" t="s">
        <v>22</v>
      </c>
      <c r="B46" s="24">
        <f t="shared" si="5"/>
        <v>3.0679253026882822</v>
      </c>
      <c r="C46" s="24">
        <f t="shared" si="6"/>
        <v>1.4800345976790041</v>
      </c>
      <c r="D46" s="24">
        <v>5.1100000000000003</v>
      </c>
      <c r="E46" s="18">
        <v>2.31</v>
      </c>
      <c r="F46" s="18">
        <v>1.57</v>
      </c>
      <c r="G46" s="18">
        <v>3.27</v>
      </c>
      <c r="H46" s="18">
        <v>2.38</v>
      </c>
      <c r="I46" s="18">
        <v>2.04</v>
      </c>
      <c r="J46" s="18">
        <v>2.83</v>
      </c>
      <c r="K46" s="38">
        <v>2.95</v>
      </c>
      <c r="L46" s="24">
        <f t="shared" si="11"/>
        <v>2.2099062501281015</v>
      </c>
      <c r="M46" s="24">
        <f t="shared" si="11"/>
        <v>3.2464018823760901</v>
      </c>
      <c r="N46" s="24">
        <f t="shared" si="8"/>
        <v>2.67399770343446</v>
      </c>
      <c r="O46" s="24">
        <f t="shared" si="9"/>
        <v>1.8185490912727456</v>
      </c>
      <c r="P46" s="24">
        <f t="shared" si="10"/>
        <v>3.7617354556266922</v>
      </c>
    </row>
    <row r="47" spans="1:16" ht="17.25" customHeight="1" x14ac:dyDescent="0.25">
      <c r="A47" s="2" t="s">
        <v>23</v>
      </c>
      <c r="B47" s="24">
        <f t="shared" si="5"/>
        <v>1.749147446258563</v>
      </c>
      <c r="C47" s="24">
        <f t="shared" si="6"/>
        <v>0.81431622442579743</v>
      </c>
      <c r="D47" s="24">
        <v>2.95</v>
      </c>
      <c r="E47" s="18">
        <v>2.15</v>
      </c>
      <c r="F47" s="18">
        <v>1.19</v>
      </c>
      <c r="G47" s="18">
        <v>3.4</v>
      </c>
      <c r="H47" s="18">
        <v>2.1</v>
      </c>
      <c r="I47" s="18">
        <v>0.99</v>
      </c>
      <c r="J47" s="18">
        <v>3.53</v>
      </c>
      <c r="K47" s="38">
        <v>2.39</v>
      </c>
      <c r="L47" s="24">
        <f t="shared" si="11"/>
        <v>0.58352838936326334</v>
      </c>
      <c r="M47" s="24">
        <f t="shared" si="11"/>
        <v>3.8274707210992553</v>
      </c>
      <c r="N47" s="24">
        <f t="shared" si="8"/>
        <v>2.1003854810045954</v>
      </c>
      <c r="O47" s="24">
        <f t="shared" si="9"/>
        <v>0.89477132930560188</v>
      </c>
      <c r="P47" s="24">
        <f t="shared" si="10"/>
        <v>3.63337297871802</v>
      </c>
    </row>
    <row r="48" spans="1:16" ht="14.25" customHeight="1" x14ac:dyDescent="0.25">
      <c r="A48" s="2" t="s">
        <v>24</v>
      </c>
      <c r="B48" s="24">
        <f t="shared" si="5"/>
        <v>0.24740775241701005</v>
      </c>
      <c r="C48" s="24">
        <f t="shared" si="6"/>
        <v>0.24021611251624328</v>
      </c>
      <c r="D48" s="24">
        <v>0.26</v>
      </c>
      <c r="E48" s="18">
        <v>0.08</v>
      </c>
      <c r="F48" s="18">
        <v>7.0000000000000007E-2</v>
      </c>
      <c r="G48" s="18">
        <v>0.09</v>
      </c>
      <c r="H48" s="18">
        <v>0.26</v>
      </c>
      <c r="I48" s="18">
        <v>0.46</v>
      </c>
      <c r="J48" s="33" t="s">
        <v>8</v>
      </c>
      <c r="K48" s="38">
        <v>0.06</v>
      </c>
      <c r="L48" s="24">
        <f t="shared" si="11"/>
        <v>5.7184552382279756E-2</v>
      </c>
      <c r="M48" s="24">
        <f t="shared" si="11"/>
        <v>5.1445600888717628E-2</v>
      </c>
      <c r="N48" s="24">
        <f t="shared" si="8"/>
        <v>0.16000204980867988</v>
      </c>
      <c r="O48" s="24">
        <f t="shared" si="9"/>
        <v>0.20707508188222393</v>
      </c>
      <c r="P48" s="24">
        <f t="shared" si="10"/>
        <v>0.10014677227522333</v>
      </c>
    </row>
    <row r="49" spans="1:16" ht="14.25" customHeight="1" x14ac:dyDescent="0.25">
      <c r="A49" s="2" t="s">
        <v>25</v>
      </c>
      <c r="B49" s="24">
        <f t="shared" si="5"/>
        <v>5.2484799295360585</v>
      </c>
      <c r="C49" s="24">
        <f t="shared" si="6"/>
        <v>6.2001172385805114</v>
      </c>
      <c r="D49" s="24">
        <v>4.03</v>
      </c>
      <c r="E49" s="18">
        <v>4.55</v>
      </c>
      <c r="F49" s="18">
        <v>5.16</v>
      </c>
      <c r="G49" s="18">
        <v>3.77</v>
      </c>
      <c r="H49" s="18">
        <v>1.89</v>
      </c>
      <c r="I49" s="18">
        <v>1.6</v>
      </c>
      <c r="J49" s="18">
        <v>2.27</v>
      </c>
      <c r="K49" s="38">
        <v>1.34</v>
      </c>
      <c r="L49" s="24">
        <f t="shared" si="11"/>
        <v>1.3935404001688891</v>
      </c>
      <c r="M49" s="24">
        <f t="shared" si="11"/>
        <v>1.0789228807896798</v>
      </c>
      <c r="N49" s="24">
        <f t="shared" si="8"/>
        <v>3.2424575535032094</v>
      </c>
      <c r="O49" s="24">
        <f t="shared" si="9"/>
        <v>3.5755030476655794</v>
      </c>
      <c r="P49" s="24">
        <f t="shared" si="10"/>
        <v>2.8189766429637877</v>
      </c>
    </row>
    <row r="50" spans="1:16" ht="14.25" customHeight="1" x14ac:dyDescent="0.25">
      <c r="A50" s="2" t="s">
        <v>32</v>
      </c>
      <c r="B50" s="24">
        <f t="shared" si="5"/>
        <v>0.11090692349728036</v>
      </c>
      <c r="C50" s="14" t="s">
        <v>8</v>
      </c>
      <c r="D50" s="24">
        <v>0.25</v>
      </c>
      <c r="E50" s="18">
        <v>0.17</v>
      </c>
      <c r="F50" s="18">
        <v>0.03</v>
      </c>
      <c r="G50" s="18">
        <v>0.36</v>
      </c>
      <c r="H50" s="18">
        <v>0.13</v>
      </c>
      <c r="I50" s="18">
        <v>0.03</v>
      </c>
      <c r="J50" s="18">
        <v>0.26</v>
      </c>
      <c r="K50" s="38">
        <v>0.24</v>
      </c>
      <c r="L50" s="24" t="s">
        <v>8</v>
      </c>
      <c r="M50" s="24">
        <f t="shared" si="11"/>
        <v>0.43841490159747815</v>
      </c>
      <c r="N50" s="24">
        <f t="shared" si="8"/>
        <v>0.16378973976063471</v>
      </c>
      <c r="O50" s="24">
        <f t="shared" si="9"/>
        <v>1.5274399360365868E-2</v>
      </c>
      <c r="P50" s="24">
        <f t="shared" si="10"/>
        <v>0.35263304400637702</v>
      </c>
    </row>
    <row r="51" spans="1:16" ht="14.25" customHeight="1" x14ac:dyDescent="0.3">
      <c r="A51" s="2" t="s">
        <v>27</v>
      </c>
      <c r="B51" s="21" t="s">
        <v>8</v>
      </c>
      <c r="C51" s="21" t="s">
        <v>8</v>
      </c>
      <c r="D51" s="21" t="s">
        <v>8</v>
      </c>
      <c r="E51" s="29" t="s">
        <v>8</v>
      </c>
      <c r="F51" s="29" t="s">
        <v>8</v>
      </c>
      <c r="G51" s="29" t="s">
        <v>8</v>
      </c>
      <c r="H51" s="36" t="s">
        <v>8</v>
      </c>
      <c r="I51" s="36" t="s">
        <v>8</v>
      </c>
      <c r="J51" s="36" t="s">
        <v>8</v>
      </c>
      <c r="K51" s="24" t="s">
        <v>8</v>
      </c>
      <c r="L51" s="21" t="s">
        <v>8</v>
      </c>
      <c r="M51" s="21" t="s">
        <v>8</v>
      </c>
      <c r="N51" s="41" t="s">
        <v>8</v>
      </c>
      <c r="O51" s="41" t="s">
        <v>8</v>
      </c>
      <c r="P51" s="41" t="s">
        <v>8</v>
      </c>
    </row>
    <row r="52" spans="1:16" ht="14.25" customHeight="1" x14ac:dyDescent="0.3">
      <c r="A52" s="25" t="s">
        <v>28</v>
      </c>
      <c r="B52" s="26" t="s">
        <v>8</v>
      </c>
      <c r="C52" s="26" t="s">
        <v>8</v>
      </c>
      <c r="D52" s="26" t="s">
        <v>8</v>
      </c>
      <c r="E52" s="30" t="s">
        <v>8</v>
      </c>
      <c r="F52" s="30" t="s">
        <v>8</v>
      </c>
      <c r="G52" s="30" t="s">
        <v>8</v>
      </c>
      <c r="H52" s="37" t="s">
        <v>8</v>
      </c>
      <c r="I52" s="37" t="s">
        <v>8</v>
      </c>
      <c r="J52" s="37" t="s">
        <v>8</v>
      </c>
      <c r="K52" s="26" t="s">
        <v>8</v>
      </c>
      <c r="L52" s="26" t="s">
        <v>8</v>
      </c>
      <c r="M52" s="26" t="s">
        <v>8</v>
      </c>
      <c r="N52" s="42" t="s">
        <v>8</v>
      </c>
      <c r="O52" s="42" t="s">
        <v>8</v>
      </c>
      <c r="P52" s="42" t="s">
        <v>8</v>
      </c>
    </row>
    <row r="53" spans="1:16" ht="14.25" customHeight="1" x14ac:dyDescent="0.25">
      <c r="A53" s="2" t="s">
        <v>33</v>
      </c>
    </row>
  </sheetData>
  <mergeCells count="6">
    <mergeCell ref="B5:D5"/>
    <mergeCell ref="H5:J5"/>
    <mergeCell ref="K5:M5"/>
    <mergeCell ref="B29:D29"/>
    <mergeCell ref="H29:J29"/>
    <mergeCell ref="K29:M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2020-01-31T02:52:10Z</dcterms:created>
  <dcterms:modified xsi:type="dcterms:W3CDTF">2020-01-31T03:05:52Z</dcterms:modified>
</cp:coreProperties>
</file>