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_Reports\รายงานสถิติจังหวัด\รายงานสถิติจังหวัด 2563\6. ต้นฉบับจากกรม\Template\ส่วนเนื้อหา\ตารางสถิติ-21 สาขา-หนองคาย\Up ระบบข้อมูล\T19\"/>
    </mc:Choice>
  </mc:AlternateContent>
  <bookViews>
    <workbookView xWindow="0" yWindow="0" windowWidth="20490" windowHeight="7230"/>
  </bookViews>
  <sheets>
    <sheet name="T-19.3" sheetId="1" r:id="rId1"/>
  </sheets>
  <definedNames>
    <definedName name="_xlnm.Print_Area" localSheetId="0">'T-19.3'!$A$1:$U$142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1" i="1" l="1"/>
  <c r="P131" i="1"/>
  <c r="O131" i="1"/>
  <c r="N131" i="1"/>
  <c r="M131" i="1"/>
  <c r="L131" i="1"/>
  <c r="K131" i="1"/>
  <c r="J131" i="1"/>
  <c r="I131" i="1"/>
  <c r="H131" i="1"/>
  <c r="G131" i="1"/>
  <c r="F131" i="1"/>
  <c r="E131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Q24" i="1"/>
  <c r="P24" i="1"/>
  <c r="O24" i="1"/>
  <c r="N24" i="1"/>
  <c r="N15" i="1" s="1"/>
  <c r="M24" i="1"/>
  <c r="L24" i="1"/>
  <c r="K24" i="1"/>
  <c r="J24" i="1"/>
  <c r="J15" i="1" s="1"/>
  <c r="I24" i="1"/>
  <c r="H24" i="1"/>
  <c r="G24" i="1"/>
  <c r="F24" i="1"/>
  <c r="F15" i="1" s="1"/>
  <c r="E24" i="1"/>
  <c r="Q16" i="1"/>
  <c r="Q15" i="1" s="1"/>
  <c r="P16" i="1"/>
  <c r="O16" i="1"/>
  <c r="O15" i="1" s="1"/>
  <c r="N16" i="1"/>
  <c r="M16" i="1"/>
  <c r="M15" i="1" s="1"/>
  <c r="L16" i="1"/>
  <c r="K16" i="1"/>
  <c r="K15" i="1" s="1"/>
  <c r="J16" i="1"/>
  <c r="I16" i="1"/>
  <c r="I15" i="1" s="1"/>
  <c r="H16" i="1"/>
  <c r="G16" i="1"/>
  <c r="G15" i="1" s="1"/>
  <c r="F16" i="1"/>
  <c r="E16" i="1"/>
  <c r="E15" i="1" s="1"/>
  <c r="P15" i="1"/>
  <c r="L15" i="1"/>
  <c r="H15" i="1"/>
</calcChain>
</file>

<file path=xl/sharedStrings.xml><?xml version="1.0" encoding="utf-8"?>
<sst xmlns="http://schemas.openxmlformats.org/spreadsheetml/2006/main" count="374" uniqueCount="175">
  <si>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</si>
  <si>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2562</t>
  </si>
  <si>
    <t>Table</t>
  </si>
  <si>
    <t xml:space="preserve">Actual Revenue and Expenditure of Subdistrict Administration Organization by Type, District and Subdistrict Administration Organization: </t>
  </si>
  <si>
    <t>Fiscal Year 2019</t>
  </si>
  <si>
    <t>(พันบาท  Thousand baht)</t>
  </si>
  <si>
    <t xml:space="preserve">รายได้ </t>
  </si>
  <si>
    <t>รายจ่าย</t>
  </si>
  <si>
    <t xml:space="preserve"> </t>
  </si>
  <si>
    <t>Revenue</t>
  </si>
  <si>
    <t>Expenditure</t>
  </si>
  <si>
    <t>District/</t>
  </si>
  <si>
    <t xml:space="preserve"> อำเภอ/</t>
  </si>
  <si>
    <t>ค่าธรรมเนียม</t>
  </si>
  <si>
    <t xml:space="preserve">Subdistrict </t>
  </si>
  <si>
    <t xml:space="preserve"> องค์การ</t>
  </si>
  <si>
    <t>ภาษีอากร</t>
  </si>
  <si>
    <t>ใบอนุญาต</t>
  </si>
  <si>
    <t>สาธารณูปโภค</t>
  </si>
  <si>
    <t>Administration</t>
  </si>
  <si>
    <t>บริหารส่วนตำบล</t>
  </si>
  <si>
    <t>Taxes and</t>
  </si>
  <si>
    <t xml:space="preserve"> และค่าปรับ</t>
  </si>
  <si>
    <t>และการพาณิชย์</t>
  </si>
  <si>
    <t>งบกลาง</t>
  </si>
  <si>
    <t>Organization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</si>
  <si>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</si>
  <si>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</si>
  <si>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</si>
  <si>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</si>
  <si>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</si>
  <si>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</si>
  <si>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</si>
  <si>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</si>
  <si>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</si>
  <si>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</si>
  <si>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</si>
  <si>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</si>
  <si>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</si>
  <si>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</si>
  <si>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</si>
  <si>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</si>
  <si>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</si>
  <si>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</si>
  <si>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</si>
  <si>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</si>
  <si>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</si>
  <si>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</si>
  <si>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</si>
  <si>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</t>
  </si>
  <si>
    <t>Total</t>
  </si>
  <si>
    <t>อ.เมืองหนองคาย</t>
  </si>
  <si>
    <t>Mueang Nong Khai district</t>
  </si>
  <si>
    <t>อบต.พระธาตุบังพวน</t>
  </si>
  <si>
    <t>-</t>
  </si>
  <si>
    <t>Phra Thatbangpean</t>
  </si>
  <si>
    <t>อบต.หินโงม</t>
  </si>
  <si>
    <t xml:space="preserve">Hin Ngom </t>
  </si>
  <si>
    <t>อบต.ค่ายบกหวาน</t>
  </si>
  <si>
    <t xml:space="preserve">Kheay Bokwan </t>
  </si>
  <si>
    <t>อบต.โพนสว่าง</t>
  </si>
  <si>
    <t>Phon Sawang</t>
  </si>
  <si>
    <t>อบต.หนองกอมเกาะ</t>
  </si>
  <si>
    <t xml:space="preserve">Nong Komkao </t>
  </si>
  <si>
    <t>อบต.เมืองหมี</t>
  </si>
  <si>
    <t xml:space="preserve">Mueang Mee </t>
  </si>
  <si>
    <t>อบต.สีกาย</t>
  </si>
  <si>
    <t xml:space="preserve">Si Kay </t>
  </si>
  <si>
    <t>อ.ท่าบ่อ</t>
  </si>
  <si>
    <t>Tha Bo district</t>
  </si>
  <si>
    <t>อบต.หนองนาง</t>
  </si>
  <si>
    <t xml:space="preserve">Nong Nang </t>
  </si>
  <si>
    <t>อบต.บ้านว่าน</t>
  </si>
  <si>
    <t xml:space="preserve">Ban Van </t>
  </si>
  <si>
    <t>อบต.นาข่า</t>
  </si>
  <si>
    <t xml:space="preserve">Na ka </t>
  </si>
  <si>
    <t>อบต.โพนสา</t>
  </si>
  <si>
    <t>Phon Sa</t>
  </si>
  <si>
    <t>อบต.ท่าบ่อ</t>
  </si>
  <si>
    <t>Tha Bo</t>
  </si>
  <si>
    <t>อบต.น้ำโมง</t>
  </si>
  <si>
    <t xml:space="preserve">Nam Mong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</si>
  <si>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2562 (ต่อ)</t>
  </si>
  <si>
    <t>Fiscal Year 2019 (Cont.)</t>
  </si>
  <si>
    <t>อบต.โคกคอน</t>
  </si>
  <si>
    <t xml:space="preserve">Kok Kon </t>
  </si>
  <si>
    <t>อบต.บ้านเดื่อ</t>
  </si>
  <si>
    <t>Ban Dua</t>
  </si>
  <si>
    <t>อ.โพนพิสัย</t>
  </si>
  <si>
    <t>Phon Phisai district</t>
  </si>
  <si>
    <t>อบต.จุมพล</t>
  </si>
  <si>
    <t>Jum Phon</t>
  </si>
  <si>
    <t>อบต.เซิม</t>
  </si>
  <si>
    <t xml:space="preserve">Cheam </t>
  </si>
  <si>
    <t>อบต.กุดบง</t>
  </si>
  <si>
    <t xml:space="preserve">Kud Bong </t>
  </si>
  <si>
    <t>อบต.วัดหลวง</t>
  </si>
  <si>
    <t xml:space="preserve">Wad Luang </t>
  </si>
  <si>
    <t>อบต.ชุมช้าง</t>
  </si>
  <si>
    <t>17.79.84</t>
  </si>
  <si>
    <t xml:space="preserve">Chum Chang </t>
  </si>
  <si>
    <t>อบต.นาหนัง</t>
  </si>
  <si>
    <t>Na Nang</t>
  </si>
  <si>
    <t>อบต.เหล่าต่างคำ</t>
  </si>
  <si>
    <t xml:space="preserve">Law Tangkam </t>
  </si>
  <si>
    <t>อบต.บ้านโพธิ์</t>
  </si>
  <si>
    <t xml:space="preserve">Ban Pho </t>
  </si>
  <si>
    <t>อบต.บ้านผือ</t>
  </si>
  <si>
    <t xml:space="preserve">Ban Peu </t>
  </si>
  <si>
    <t>อบต.ทุ่งหลวง</t>
  </si>
  <si>
    <t xml:space="preserve">Thung Luang </t>
  </si>
  <si>
    <t>อ.ศรีเชียงใหม่</t>
  </si>
  <si>
    <t>Si Chiang Mai district</t>
  </si>
  <si>
    <t>อบต.พระพุทธบาท</t>
  </si>
  <si>
    <t>Phapud Thabath</t>
  </si>
  <si>
    <t>อบต.บ้านหม้อ</t>
  </si>
  <si>
    <t xml:space="preserve">Ban Mor </t>
  </si>
  <si>
    <t>อบต.พานพร้าว</t>
  </si>
  <si>
    <t>Phan Phaw</t>
  </si>
  <si>
    <t>อ.สังคม</t>
  </si>
  <si>
    <t xml:space="preserve">Sangkhom district </t>
  </si>
  <si>
    <t>อบต.ผาตั้ง</t>
  </si>
  <si>
    <t xml:space="preserve">Pha Tang </t>
  </si>
  <si>
    <t>อบต.บ้านม่วง</t>
  </si>
  <si>
    <t xml:space="preserve">Ban Muang </t>
  </si>
  <si>
    <t>อบต.แก้งไก่</t>
  </si>
  <si>
    <t xml:space="preserve">Keng Khai </t>
  </si>
  <si>
    <t>อบต.สังคม</t>
  </si>
  <si>
    <t>Sang Khom</t>
  </si>
  <si>
    <t>อบต.นางิ้ว</t>
  </si>
  <si>
    <t xml:space="preserve">Na Ngew </t>
  </si>
  <si>
    <t>อ.สระใคร</t>
  </si>
  <si>
    <t xml:space="preserve">Sa Khrai district </t>
  </si>
  <si>
    <t>อบต.บ้านฝาง</t>
  </si>
  <si>
    <t xml:space="preserve">Ban Fang  </t>
  </si>
  <si>
    <t>อบต.สระใคร</t>
  </si>
  <si>
    <t xml:space="preserve">Sa Khrai  </t>
  </si>
  <si>
    <t>อบต.คอกช้าง</t>
  </si>
  <si>
    <t xml:space="preserve">Cok Chang  </t>
  </si>
  <si>
    <t>อ.เฝ้าไร่</t>
  </si>
  <si>
    <t xml:space="preserve">Fao Rai district </t>
  </si>
  <si>
    <t>อบต.หนองหลวง</t>
  </si>
  <si>
    <t xml:space="preserve">Nong Luang  </t>
  </si>
  <si>
    <t>อบต.วังหลวง</t>
  </si>
  <si>
    <t xml:space="preserve">Wang Luang  </t>
  </si>
  <si>
    <t>อบต.อุดมพร</t>
  </si>
  <si>
    <t xml:space="preserve">Udom Phon  </t>
  </si>
  <si>
    <t>อบต.นาดี</t>
  </si>
  <si>
    <t xml:space="preserve">Na Dee  </t>
  </si>
  <si>
    <t>อ.รัตนวาปี</t>
  </si>
  <si>
    <t>Rattana Wapi district</t>
  </si>
  <si>
    <t>อบต.นาทับไฮ</t>
  </si>
  <si>
    <t xml:space="preserve">Na Tabhi </t>
  </si>
  <si>
    <t>อบต.โพนแพง</t>
  </si>
  <si>
    <t xml:space="preserve">Phon Pheng </t>
  </si>
  <si>
    <t>อบต.รัตนวาปี</t>
  </si>
  <si>
    <t xml:space="preserve">Rattana Wapi </t>
  </si>
  <si>
    <t>อบต.พระบาทนาสิงห์</t>
  </si>
  <si>
    <t xml:space="preserve">Phabad Nasing </t>
  </si>
  <si>
    <t>อบต.บ้านต้อน</t>
  </si>
  <si>
    <t xml:space="preserve">Ban Ton </t>
  </si>
  <si>
    <t>อ.โพธิ์ตาก</t>
  </si>
  <si>
    <t>Pho Tak district</t>
  </si>
  <si>
    <t>อบต.โพนทอง</t>
  </si>
  <si>
    <t xml:space="preserve">Phon Tong </t>
  </si>
  <si>
    <t>อบต.ด่านศรีสุข</t>
  </si>
  <si>
    <t xml:space="preserve">Dan Sisuk </t>
  </si>
  <si>
    <t>อบต.โพธิ์ตาก</t>
  </si>
  <si>
    <t xml:space="preserve">Pho Tak </t>
  </si>
  <si>
    <t>ที่มา :</t>
  </si>
  <si>
    <t>สำนักงานส่งเสริมการปกครองท้องถิ่นจังหวัดหนองคาย</t>
  </si>
  <si>
    <t xml:space="preserve"> Source :</t>
  </si>
  <si>
    <t>Nong Khai Provincial Office of Local Administration</t>
  </si>
  <si>
    <t>สำนักงานคลังจังหวัดหนองคาย</t>
  </si>
  <si>
    <t>Nong Khai Provincial  Comptroller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</si>
</sst>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2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1"/>
      <color rgb="FFFF0000"/>
      <name val="TH SarabunPSK"/>
      <family val="2"/>
    </font>
    <font>
      <sz val="12"/>
      <name val="TH SarabunPSK"/>
      <family val="2"/>
    </font>
    <font>
      <sz val="4"/>
      <name val="TH SarabunPSK"/>
      <family val="2"/>
    </font>
    <font>
      <b/>
      <sz val="4"/>
      <name val="TH SarabunPSK"/>
      <family val="2"/>
    </font>
    <font>
      <sz val="11"/>
      <name val="TH SarabunPSK"/>
      <family val="2"/>
    </font>
    <font>
      <b/>
      <sz val="5"/>
      <name val="TH SarabunPSK"/>
      <family val="2"/>
    </font>
    <font>
      <sz val="5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b/>
      <sz val="11"/>
      <color theme="1"/>
      <name val="TH SarabunPSK"/>
      <family val="2"/>
    </font>
    <font>
      <sz val="14"/>
      <name val="Cordia New"/>
      <family val="2"/>
    </font>
    <font>
      <b/>
      <sz val="10.5"/>
      <color theme="1"/>
      <name val="TH SarabunPSK"/>
      <family val="2"/>
    </font>
    <font>
      <sz val="10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0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187" fontId="1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4" fillId="2" borderId="0" xfId="0" applyFont="1" applyFill="1"/>
    <xf numFmtId="187" fontId="4" fillId="2" borderId="0" xfId="0" applyNumberFormat="1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43" fontId="5" fillId="2" borderId="0" xfId="0" applyNumberFormat="1" applyFont="1" applyFill="1" applyBorder="1"/>
    <xf numFmtId="0" fontId="6" fillId="2" borderId="0" xfId="0" applyFont="1" applyFill="1" applyAlignment="1">
      <alignment horizontal="right"/>
    </xf>
    <xf numFmtId="0" fontId="7" fillId="2" borderId="0" xfId="0" applyFont="1" applyFill="1"/>
    <xf numFmtId="0" fontId="8" fillId="2" borderId="0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 applyAlignment="1">
      <alignment horizontal="center" shrinkToFit="1"/>
    </xf>
    <xf numFmtId="0" fontId="9" fillId="2" borderId="1" xfId="0" applyFont="1" applyFill="1" applyBorder="1" applyAlignment="1">
      <alignment horizontal="center" shrinkToFit="1"/>
    </xf>
    <xf numFmtId="0" fontId="9" fillId="2" borderId="2" xfId="0" applyFont="1" applyFill="1" applyBorder="1" applyAlignment="1">
      <alignment horizontal="center" shrinkToFit="1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0" xfId="0" applyFont="1" applyFill="1"/>
    <xf numFmtId="0" fontId="9" fillId="2" borderId="4" xfId="0" applyFont="1" applyFill="1" applyBorder="1" applyAlignment="1">
      <alignment horizontal="center" shrinkToFit="1"/>
    </xf>
    <xf numFmtId="0" fontId="9" fillId="2" borderId="5" xfId="0" applyFont="1" applyFill="1" applyBorder="1" applyAlignment="1">
      <alignment horizontal="center" shrinkToFit="1"/>
    </xf>
    <xf numFmtId="0" fontId="9" fillId="2" borderId="6" xfId="0" applyFont="1" applyFill="1" applyBorder="1" applyAlignment="1">
      <alignment horizontal="center" shrinkToFit="1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/>
    <xf numFmtId="0" fontId="9" fillId="2" borderId="7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9" fillId="2" borderId="6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1" fillId="2" borderId="9" xfId="0" applyFont="1" applyFill="1" applyBorder="1"/>
    <xf numFmtId="0" fontId="11" fillId="2" borderId="7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/>
    <xf numFmtId="0" fontId="12" fillId="2" borderId="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43" fontId="13" fillId="2" borderId="9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43" fontId="13" fillId="2" borderId="9" xfId="1" applyNumberFormat="1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17" fillId="2" borderId="9" xfId="1" applyNumberFormat="1" applyFont="1" applyFill="1" applyBorder="1" applyAlignment="1">
      <alignment horizontal="left" vertical="center"/>
    </xf>
    <xf numFmtId="43" fontId="17" fillId="2" borderId="9" xfId="1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43" fontId="2" fillId="2" borderId="0" xfId="1" applyNumberFormat="1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43" fontId="11" fillId="2" borderId="0" xfId="1" applyNumberFormat="1" applyFont="1" applyFill="1" applyBorder="1" applyAlignment="1">
      <alignment horizontal="left" vertical="center"/>
    </xf>
    <xf numFmtId="43" fontId="2" fillId="2" borderId="0" xfId="1" applyNumberFormat="1" applyFont="1" applyFill="1" applyBorder="1" applyAlignment="1">
      <alignment horizontal="left" vertical="center"/>
    </xf>
    <xf numFmtId="43" fontId="17" fillId="2" borderId="0" xfId="1" applyNumberFormat="1" applyFont="1" applyFill="1" applyBorder="1" applyAlignment="1">
      <alignment horizontal="left" vertical="center"/>
    </xf>
    <xf numFmtId="0" fontId="11" fillId="2" borderId="5" xfId="0" applyFont="1" applyFill="1" applyBorder="1"/>
    <xf numFmtId="0" fontId="11" fillId="2" borderId="6" xfId="0" applyFont="1" applyFill="1" applyBorder="1"/>
    <xf numFmtId="0" fontId="11" fillId="2" borderId="11" xfId="0" applyFont="1" applyFill="1" applyBorder="1"/>
    <xf numFmtId="0" fontId="11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</xdr:colOff>
      <xdr:row>0</xdr:row>
      <xdr:rowOff>19050</xdr:rowOff>
    </xdr:from>
    <xdr:to>
      <xdr:col>20</xdr:col>
      <xdr:colOff>426675</xdr:colOff>
      <xdr:row>2</xdr:row>
      <xdr:rowOff>226800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pSpPr/>
      </xdr:nvGrpSpPr>
      <xdr:grpSpPr>
        <a:xfrm>
          <a:off x="10847243" y="19050"/>
          <a:ext cx="360000" cy="692659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xmlns="" id="{00000000-0008-0000-0200-000006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xmlns="" id="{00000000-0008-0000-0200-000007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62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20</xdr:col>
      <xdr:colOff>37811</xdr:colOff>
      <xdr:row>74</xdr:row>
      <xdr:rowOff>81684</xdr:rowOff>
    </xdr:from>
    <xdr:to>
      <xdr:col>20</xdr:col>
      <xdr:colOff>397811</xdr:colOff>
      <xdr:row>77</xdr:row>
      <xdr:rowOff>44093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GrpSpPr/>
      </xdr:nvGrpSpPr>
      <xdr:grpSpPr>
        <a:xfrm>
          <a:off x="10818379" y="15919161"/>
          <a:ext cx="360000" cy="689773"/>
          <a:chOff x="10039350" y="1885951"/>
          <a:chExt cx="342900" cy="600076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xmlns="" id="{00000000-0008-0000-0200-000009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xmlns="" id="{00000000-0008-0000-0200-00000A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64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20</xdr:col>
      <xdr:colOff>66675</xdr:colOff>
      <xdr:row>63</xdr:row>
      <xdr:rowOff>19050</xdr:rowOff>
    </xdr:from>
    <xdr:to>
      <xdr:col>20</xdr:col>
      <xdr:colOff>426675</xdr:colOff>
      <xdr:row>69</xdr:row>
      <xdr:rowOff>217275</xdr:rowOff>
    </xdr:to>
    <xdr:grpSp>
      <xdr:nvGrpSpPr>
        <xdr:cNvPr id="8" name="Group 12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GrpSpPr/>
      </xdr:nvGrpSpPr>
      <xdr:grpSpPr>
        <a:xfrm flipV="1">
          <a:off x="10847243" y="13873595"/>
          <a:ext cx="360000" cy="968885"/>
          <a:chOff x="10039350" y="1885951"/>
          <a:chExt cx="342900" cy="600076"/>
        </a:xfrm>
      </xdr:grpSpPr>
      <xdr:sp macro="" textlink="">
        <xdr:nvSpPr>
          <xdr:cNvPr id="9" name="Chevron 13">
            <a:extLst>
              <a:ext uri="{FF2B5EF4-FFF2-40B4-BE49-F238E27FC236}">
                <a16:creationId xmlns:a16="http://schemas.microsoft.com/office/drawing/2014/main" xmlns="" id="{00000000-0008-0000-0200-00000C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14">
            <a:extLst>
              <a:ext uri="{FF2B5EF4-FFF2-40B4-BE49-F238E27FC236}">
                <a16:creationId xmlns:a16="http://schemas.microsoft.com/office/drawing/2014/main" xmlns="" id="{00000000-0008-0000-0200-00000D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63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20</xdr:col>
      <xdr:colOff>66675</xdr:colOff>
      <xdr:row>139</xdr:row>
      <xdr:rowOff>19049</xdr:rowOff>
    </xdr:from>
    <xdr:to>
      <xdr:col>20</xdr:col>
      <xdr:colOff>426675</xdr:colOff>
      <xdr:row>141</xdr:row>
      <xdr:rowOff>226799</xdr:rowOff>
    </xdr:to>
    <xdr:grpSp>
      <xdr:nvGrpSpPr>
        <xdr:cNvPr id="11" name="Group 12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GrpSpPr/>
      </xdr:nvGrpSpPr>
      <xdr:grpSpPr>
        <a:xfrm flipV="1">
          <a:off x="10847243" y="29702413"/>
          <a:ext cx="360000" cy="692659"/>
          <a:chOff x="10039350" y="1885951"/>
          <a:chExt cx="342900" cy="600076"/>
        </a:xfrm>
      </xdr:grpSpPr>
      <xdr:sp macro="" textlink="">
        <xdr:nvSpPr>
          <xdr:cNvPr id="12" name="Chevron 13">
            <a:extLst>
              <a:ext uri="{FF2B5EF4-FFF2-40B4-BE49-F238E27FC236}">
                <a16:creationId xmlns:a16="http://schemas.microsoft.com/office/drawing/2014/main" xmlns="" id="{00000000-0008-0000-0200-00000F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4">
            <a:extLst>
              <a:ext uri="{FF2B5EF4-FFF2-40B4-BE49-F238E27FC236}">
                <a16:creationId xmlns:a16="http://schemas.microsoft.com/office/drawing/2014/main" xmlns="" id="{00000000-0008-0000-0200-000010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65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2:V141"/>
  <sheetViews>
    <sheetView showGridLines="0" tabSelected="1" view="pageBreakPreview" zoomScale="110" zoomScaleNormal="99" zoomScaleSheetLayoutView="110" workbookViewId="0">
      <selection activeCell="D5" sqref="D5"/>
    </sheetView>
  </sheetViews>
  <sheetFormatPr defaultColWidth="9.140625" defaultRowHeight="18.75" x14ac:dyDescent="0.3"/>
  <cols>
    <col min="1" max="1" width="0.7109375" style="4" customWidth="1"/>
    <col min="2" max="2" width="5.140625" style="4" customWidth="1"/>
    <col min="3" max="3" width="4.7109375" style="4" customWidth="1"/>
    <col min="4" max="4" width="2.42578125" style="4" customWidth="1"/>
    <col min="5" max="5" width="10.140625" style="4" customWidth="1"/>
    <col min="6" max="6" width="9.85546875" style="4" customWidth="1"/>
    <col min="7" max="7" width="8.85546875" style="4" customWidth="1"/>
    <col min="8" max="8" width="10.85546875" style="4" bestFit="1" customWidth="1"/>
    <col min="9" max="9" width="9.42578125" style="4" customWidth="1"/>
    <col min="10" max="10" width="11.42578125" style="4" customWidth="1"/>
    <col min="11" max="11" width="10.28515625" style="4" customWidth="1"/>
    <col min="12" max="13" width="10.42578125" style="4" customWidth="1"/>
    <col min="14" max="14" width="10.85546875" style="4" customWidth="1"/>
    <col min="15" max="15" width="10" style="4" customWidth="1"/>
    <col min="16" max="16" width="10.28515625" style="4" customWidth="1"/>
    <col min="17" max="17" width="7.5703125" style="4" customWidth="1"/>
    <col min="18" max="18" width="0.7109375" style="4" customWidth="1"/>
    <col min="19" max="19" width="15.85546875" style="4" customWidth="1"/>
    <col min="20" max="20" width="1.5703125" style="4" customWidth="1"/>
    <col min="21" max="21" width="6.7109375" style="4" customWidth="1"/>
    <col min="22" max="16384" width="9.140625" style="4"/>
  </cols>
  <sheetData>
    <row r="2" spans="1:22" s="1" customFormat="1" x14ac:dyDescent="0.3">
      <c r="B2" s="2" t="s">
        <v>0</v>
      </c>
      <c r="C2" s="3">
        <v>19.3</v>
      </c>
      <c r="D2" s="2" t="s">
        <v>1</v>
      </c>
      <c r="V2" s="4"/>
    </row>
    <row r="3" spans="1:22" s="5" customFormat="1" x14ac:dyDescent="0.3">
      <c r="B3" s="1" t="s">
        <v>2</v>
      </c>
      <c r="C3" s="3">
        <v>19.3</v>
      </c>
      <c r="D3" s="6" t="s">
        <v>3</v>
      </c>
      <c r="V3" s="1"/>
    </row>
    <row r="4" spans="1:22" s="5" customFormat="1" x14ac:dyDescent="0.3">
      <c r="B4" s="1"/>
      <c r="C4" s="3"/>
      <c r="D4" s="6" t="s">
        <v>4</v>
      </c>
    </row>
    <row r="5" spans="1:22" s="7" customFormat="1" ht="15.75" x14ac:dyDescent="0.25">
      <c r="B5" s="8"/>
      <c r="C5" s="9"/>
      <c r="D5" s="10"/>
      <c r="E5" s="11"/>
      <c r="L5" s="11"/>
      <c r="S5" s="12" t="s">
        <v>5</v>
      </c>
    </row>
    <row r="6" spans="1:22" s="13" customFormat="1" ht="6.75" x14ac:dyDescent="0.15">
      <c r="V6" s="14"/>
    </row>
    <row r="7" spans="1:22" s="24" customFormat="1" ht="15" x14ac:dyDescent="0.25">
      <c r="A7" s="15"/>
      <c r="B7" s="15"/>
      <c r="C7" s="15"/>
      <c r="D7" s="16"/>
      <c r="E7" s="17" t="s">
        <v>6</v>
      </c>
      <c r="F7" s="18"/>
      <c r="G7" s="18"/>
      <c r="H7" s="18"/>
      <c r="I7" s="18"/>
      <c r="J7" s="18"/>
      <c r="K7" s="19"/>
      <c r="L7" s="20" t="s">
        <v>7</v>
      </c>
      <c r="M7" s="21"/>
      <c r="N7" s="21"/>
      <c r="O7" s="21"/>
      <c r="P7" s="21"/>
      <c r="Q7" s="21"/>
      <c r="R7" s="22" t="s">
        <v>8</v>
      </c>
      <c r="S7" s="23"/>
    </row>
    <row r="8" spans="1:22" s="24" customFormat="1" ht="15" x14ac:dyDescent="0.25">
      <c r="E8" s="25" t="s">
        <v>9</v>
      </c>
      <c r="F8" s="26"/>
      <c r="G8" s="26"/>
      <c r="H8" s="26"/>
      <c r="I8" s="26"/>
      <c r="J8" s="26"/>
      <c r="K8" s="27"/>
      <c r="L8" s="28" t="s">
        <v>10</v>
      </c>
      <c r="M8" s="29"/>
      <c r="N8" s="29"/>
      <c r="O8" s="29"/>
      <c r="P8" s="29"/>
      <c r="Q8" s="30"/>
      <c r="R8" s="31" t="s">
        <v>11</v>
      </c>
      <c r="S8" s="32"/>
    </row>
    <row r="9" spans="1:22" s="24" customFormat="1" ht="15" x14ac:dyDescent="0.25">
      <c r="A9" s="33" t="s">
        <v>12</v>
      </c>
      <c r="B9" s="33"/>
      <c r="C9" s="33"/>
      <c r="D9" s="34"/>
      <c r="E9" s="35"/>
      <c r="F9" s="35" t="s">
        <v>13</v>
      </c>
      <c r="G9" s="35"/>
      <c r="H9" s="35"/>
      <c r="I9" s="35"/>
      <c r="K9" s="36"/>
      <c r="L9" s="37"/>
      <c r="M9" s="37"/>
      <c r="N9" s="37"/>
      <c r="O9" s="37"/>
      <c r="P9" s="37"/>
      <c r="Q9" s="37"/>
      <c r="R9" s="31" t="s">
        <v>14</v>
      </c>
      <c r="S9" s="38"/>
      <c r="T9" s="39"/>
    </row>
    <row r="10" spans="1:22" s="24" customFormat="1" ht="15" x14ac:dyDescent="0.25">
      <c r="A10" s="33" t="s">
        <v>15</v>
      </c>
      <c r="B10" s="33"/>
      <c r="C10" s="33"/>
      <c r="D10" s="34"/>
      <c r="E10" s="35" t="s">
        <v>16</v>
      </c>
      <c r="F10" s="35" t="s">
        <v>17</v>
      </c>
      <c r="G10" s="35"/>
      <c r="H10" s="35" t="s">
        <v>18</v>
      </c>
      <c r="I10" s="35"/>
      <c r="J10" s="37"/>
      <c r="K10" s="35"/>
      <c r="L10" s="37"/>
      <c r="M10" s="37"/>
      <c r="N10" s="37"/>
      <c r="O10" s="37"/>
      <c r="P10" s="37"/>
      <c r="Q10" s="37"/>
      <c r="R10" s="31" t="s">
        <v>19</v>
      </c>
      <c r="S10" s="38"/>
      <c r="T10" s="39"/>
    </row>
    <row r="11" spans="1:22" s="24" customFormat="1" ht="15" x14ac:dyDescent="0.25">
      <c r="A11" s="33" t="s">
        <v>20</v>
      </c>
      <c r="B11" s="33"/>
      <c r="C11" s="33"/>
      <c r="D11" s="34"/>
      <c r="E11" s="35" t="s">
        <v>21</v>
      </c>
      <c r="F11" s="35" t="s">
        <v>22</v>
      </c>
      <c r="G11" s="35"/>
      <c r="H11" s="40" t="s">
        <v>23</v>
      </c>
      <c r="I11" s="35"/>
      <c r="J11" s="37"/>
      <c r="K11" s="35"/>
      <c r="L11" s="37" t="s">
        <v>24</v>
      </c>
      <c r="M11" s="37"/>
      <c r="N11" s="37"/>
      <c r="O11" s="37"/>
      <c r="P11" s="37"/>
      <c r="Q11" s="37" t="s">
        <v>7</v>
      </c>
      <c r="R11" s="31" t="s">
        <v>25</v>
      </c>
      <c r="S11" s="38"/>
      <c r="T11" s="39"/>
    </row>
    <row r="12" spans="1:22" s="24" customFormat="1" ht="15" x14ac:dyDescent="0.25">
      <c r="A12" s="41"/>
      <c r="B12" s="41"/>
      <c r="C12" s="41"/>
      <c r="D12" s="42"/>
      <c r="E12" s="35" t="s">
        <v>26</v>
      </c>
      <c r="F12" s="41" t="s">
        <v>27</v>
      </c>
      <c r="G12" s="35" t="s">
        <v>28</v>
      </c>
      <c r="H12" s="41" t="s">
        <v>29</v>
      </c>
      <c r="I12" s="35" t="s">
        <v>30</v>
      </c>
      <c r="J12" s="37" t="s">
        <v>31</v>
      </c>
      <c r="K12" s="35" t="s">
        <v>32</v>
      </c>
      <c r="L12" s="37" t="s">
        <v>33</v>
      </c>
      <c r="M12" s="37" t="s">
        <v>34</v>
      </c>
      <c r="N12" s="37" t="s">
        <v>35</v>
      </c>
      <c r="O12" s="37" t="s">
        <v>36</v>
      </c>
      <c r="P12" s="37" t="s">
        <v>37</v>
      </c>
      <c r="Q12" s="37" t="s">
        <v>38</v>
      </c>
      <c r="R12" s="43"/>
      <c r="S12" s="44"/>
      <c r="T12" s="39"/>
    </row>
    <row r="13" spans="1:22" s="24" customFormat="1" ht="15" x14ac:dyDescent="0.25">
      <c r="A13" s="45"/>
      <c r="B13" s="45"/>
      <c r="C13" s="45"/>
      <c r="D13" s="46"/>
      <c r="E13" s="47" t="s">
        <v>26</v>
      </c>
      <c r="F13" s="47" t="s">
        <v>39</v>
      </c>
      <c r="G13" s="47" t="s">
        <v>40</v>
      </c>
      <c r="H13" s="47" t="s">
        <v>41</v>
      </c>
      <c r="I13" s="47" t="s">
        <v>42</v>
      </c>
      <c r="J13" s="48" t="s">
        <v>43</v>
      </c>
      <c r="K13" s="47" t="s">
        <v>44</v>
      </c>
      <c r="L13" s="48" t="s">
        <v>45</v>
      </c>
      <c r="M13" s="48" t="s">
        <v>46</v>
      </c>
      <c r="N13" s="48" t="s">
        <v>47</v>
      </c>
      <c r="O13" s="48" t="s">
        <v>48</v>
      </c>
      <c r="P13" s="48" t="s">
        <v>43</v>
      </c>
      <c r="Q13" s="47" t="s">
        <v>44</v>
      </c>
      <c r="R13" s="49"/>
      <c r="S13" s="50"/>
    </row>
    <row r="14" spans="1:22" s="56" customFormat="1" ht="7.5" x14ac:dyDescent="0.15">
      <c r="A14" s="51" t="s">
        <v>8</v>
      </c>
      <c r="B14" s="51"/>
      <c r="C14" s="51"/>
      <c r="D14" s="52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4"/>
      <c r="S14" s="55"/>
    </row>
    <row r="15" spans="1:22" s="62" customFormat="1" ht="18.95" customHeight="1" x14ac:dyDescent="0.5">
      <c r="A15" s="57" t="s">
        <v>49</v>
      </c>
      <c r="B15" s="57"/>
      <c r="C15" s="57"/>
      <c r="D15" s="58"/>
      <c r="E15" s="59">
        <f>SUM(E16,E24,E52,E63,E90,E96,E100,E125,E131)</f>
        <v>18419.939999999999</v>
      </c>
      <c r="F15" s="59">
        <f t="shared" ref="F15:Q15" si="0">SUM(F16,F24,F52,F63,F90,F96,F100,F125,F131)</f>
        <v>14444.920000000002</v>
      </c>
      <c r="G15" s="59">
        <f t="shared" si="0"/>
        <v>11961.96</v>
      </c>
      <c r="H15" s="59">
        <f t="shared" si="0"/>
        <v>34809.449999999997</v>
      </c>
      <c r="I15" s="59">
        <f t="shared" si="0"/>
        <v>5931.64</v>
      </c>
      <c r="J15" s="59">
        <f t="shared" si="0"/>
        <v>1176971.3800000001</v>
      </c>
      <c r="K15" s="59">
        <f t="shared" si="0"/>
        <v>981795.38</v>
      </c>
      <c r="L15" s="59">
        <f t="shared" si="0"/>
        <v>465955.65</v>
      </c>
      <c r="M15" s="59">
        <f t="shared" si="0"/>
        <v>579097.09000000008</v>
      </c>
      <c r="N15" s="59">
        <f t="shared" si="0"/>
        <v>452363.56</v>
      </c>
      <c r="O15" s="59">
        <f t="shared" si="0"/>
        <v>381349.18000000005</v>
      </c>
      <c r="P15" s="59">
        <f t="shared" si="0"/>
        <v>135495.93</v>
      </c>
      <c r="Q15" s="59">
        <f t="shared" si="0"/>
        <v>827.62</v>
      </c>
      <c r="R15" s="60"/>
      <c r="S15" s="61" t="s">
        <v>50</v>
      </c>
    </row>
    <row r="16" spans="1:22" s="62" customFormat="1" ht="18.95" customHeight="1" x14ac:dyDescent="0.5">
      <c r="A16" s="63" t="s">
        <v>51</v>
      </c>
      <c r="B16" s="63"/>
      <c r="C16" s="64"/>
      <c r="D16" s="65"/>
      <c r="E16" s="66">
        <f>SUM(E17:E23)</f>
        <v>6315.79</v>
      </c>
      <c r="F16" s="66">
        <f t="shared" ref="F16:Q16" si="1">SUM(F17:F23)</f>
        <v>2642.5499999999997</v>
      </c>
      <c r="G16" s="66">
        <f t="shared" si="1"/>
        <v>1491.2800000000002</v>
      </c>
      <c r="H16" s="66">
        <f t="shared" si="1"/>
        <v>2336.14</v>
      </c>
      <c r="I16" s="66">
        <f t="shared" si="1"/>
        <v>951.68000000000006</v>
      </c>
      <c r="J16" s="66">
        <f t="shared" si="1"/>
        <v>156172.62</v>
      </c>
      <c r="K16" s="66">
        <f t="shared" si="1"/>
        <v>142888.34</v>
      </c>
      <c r="L16" s="66">
        <f t="shared" si="1"/>
        <v>60039.28</v>
      </c>
      <c r="M16" s="66">
        <f t="shared" si="1"/>
        <v>85604.96</v>
      </c>
      <c r="N16" s="66">
        <f t="shared" si="1"/>
        <v>68186.600000000006</v>
      </c>
      <c r="O16" s="66">
        <f t="shared" si="1"/>
        <v>66973.05</v>
      </c>
      <c r="P16" s="66">
        <f t="shared" si="1"/>
        <v>16764.3</v>
      </c>
      <c r="Q16" s="66">
        <f t="shared" si="1"/>
        <v>23</v>
      </c>
      <c r="R16" s="60"/>
      <c r="S16" s="67" t="s">
        <v>52</v>
      </c>
    </row>
    <row r="17" spans="1:22" s="73" customFormat="1" ht="18.95" customHeight="1" x14ac:dyDescent="0.5">
      <c r="A17" s="64"/>
      <c r="B17" s="68" t="s">
        <v>53</v>
      </c>
      <c r="C17" s="39"/>
      <c r="D17" s="69"/>
      <c r="E17" s="70">
        <v>1298.78</v>
      </c>
      <c r="F17" s="70">
        <v>659.25</v>
      </c>
      <c r="G17" s="70">
        <v>501.59</v>
      </c>
      <c r="H17" s="70">
        <v>691.17</v>
      </c>
      <c r="I17" s="70">
        <v>245.02</v>
      </c>
      <c r="J17" s="70">
        <v>29422.959999999999</v>
      </c>
      <c r="K17" s="70">
        <v>28251.119999999999</v>
      </c>
      <c r="L17" s="70">
        <v>13655.48</v>
      </c>
      <c r="M17" s="70">
        <v>16074.42</v>
      </c>
      <c r="N17" s="70">
        <v>11766.11</v>
      </c>
      <c r="O17" s="70">
        <v>5594.66</v>
      </c>
      <c r="P17" s="70">
        <v>5178.29</v>
      </c>
      <c r="Q17" s="71" t="s">
        <v>54</v>
      </c>
      <c r="R17" s="72"/>
      <c r="S17" s="68" t="s">
        <v>55</v>
      </c>
    </row>
    <row r="18" spans="1:22" s="73" customFormat="1" ht="18.95" customHeight="1" x14ac:dyDescent="0.5">
      <c r="A18" s="64"/>
      <c r="B18" s="68" t="s">
        <v>56</v>
      </c>
      <c r="C18" s="74"/>
      <c r="D18" s="69"/>
      <c r="E18" s="70">
        <v>72.709999999999994</v>
      </c>
      <c r="F18" s="70">
        <v>192.1</v>
      </c>
      <c r="G18" s="70">
        <v>167.67</v>
      </c>
      <c r="H18" s="70">
        <v>300.38</v>
      </c>
      <c r="I18" s="70">
        <v>102.05</v>
      </c>
      <c r="J18" s="70">
        <v>16557.71</v>
      </c>
      <c r="K18" s="70">
        <v>14969.93</v>
      </c>
      <c r="L18" s="70">
        <v>6307.08</v>
      </c>
      <c r="M18" s="70">
        <v>10327.68</v>
      </c>
      <c r="N18" s="70">
        <v>7061.72</v>
      </c>
      <c r="O18" s="70">
        <v>5812.6</v>
      </c>
      <c r="P18" s="70">
        <v>1897.04</v>
      </c>
      <c r="Q18" s="71" t="s">
        <v>54</v>
      </c>
      <c r="R18" s="72"/>
      <c r="S18" s="68" t="s">
        <v>57</v>
      </c>
    </row>
    <row r="19" spans="1:22" s="73" customFormat="1" ht="18.95" customHeight="1" x14ac:dyDescent="0.5">
      <c r="A19" s="64"/>
      <c r="B19" s="68" t="s">
        <v>58</v>
      </c>
      <c r="C19" s="74"/>
      <c r="D19" s="65"/>
      <c r="E19" s="70">
        <v>392.46</v>
      </c>
      <c r="F19" s="70">
        <v>373.96</v>
      </c>
      <c r="G19" s="70">
        <v>88.28</v>
      </c>
      <c r="H19" s="70">
        <v>221.8</v>
      </c>
      <c r="I19" s="70">
        <v>183</v>
      </c>
      <c r="J19" s="70">
        <v>30947.01</v>
      </c>
      <c r="K19" s="70">
        <v>25090.71</v>
      </c>
      <c r="L19" s="70">
        <v>12179.27</v>
      </c>
      <c r="M19" s="70">
        <v>15386.1</v>
      </c>
      <c r="N19" s="70">
        <v>11197.84</v>
      </c>
      <c r="O19" s="70">
        <v>14149.75</v>
      </c>
      <c r="P19" s="70">
        <v>3038.7</v>
      </c>
      <c r="Q19" s="71" t="s">
        <v>54</v>
      </c>
      <c r="R19" s="72"/>
      <c r="S19" s="68" t="s">
        <v>59</v>
      </c>
    </row>
    <row r="20" spans="1:22" s="73" customFormat="1" ht="18.95" customHeight="1" x14ac:dyDescent="0.5">
      <c r="A20" s="39"/>
      <c r="B20" s="68" t="s">
        <v>60</v>
      </c>
      <c r="C20" s="39"/>
      <c r="D20" s="69"/>
      <c r="E20" s="70">
        <v>362.84</v>
      </c>
      <c r="F20" s="70">
        <v>179.93</v>
      </c>
      <c r="G20" s="70">
        <v>280.91000000000003</v>
      </c>
      <c r="H20" s="70">
        <v>9.84</v>
      </c>
      <c r="I20" s="70">
        <v>122.34</v>
      </c>
      <c r="J20" s="70">
        <v>15950.36</v>
      </c>
      <c r="K20" s="70">
        <v>19795.45</v>
      </c>
      <c r="L20" s="70">
        <v>7980.42</v>
      </c>
      <c r="M20" s="70">
        <v>11145.6</v>
      </c>
      <c r="N20" s="70">
        <v>6680.92</v>
      </c>
      <c r="O20" s="70">
        <v>5618.2</v>
      </c>
      <c r="P20" s="70">
        <v>2638.57</v>
      </c>
      <c r="Q20" s="71" t="s">
        <v>54</v>
      </c>
      <c r="R20" s="72"/>
      <c r="S20" s="68" t="s">
        <v>61</v>
      </c>
      <c r="V20" s="73">
        <v>1</v>
      </c>
    </row>
    <row r="21" spans="1:22" s="73" customFormat="1" ht="18.95" customHeight="1" x14ac:dyDescent="0.5">
      <c r="A21" s="64"/>
      <c r="B21" s="68" t="s">
        <v>62</v>
      </c>
      <c r="C21" s="64"/>
      <c r="D21" s="65"/>
      <c r="E21" s="70">
        <v>3924.01</v>
      </c>
      <c r="F21" s="70">
        <v>741.15</v>
      </c>
      <c r="G21" s="70">
        <v>218.64</v>
      </c>
      <c r="H21" s="71">
        <v>17</v>
      </c>
      <c r="I21" s="70">
        <v>166.21</v>
      </c>
      <c r="J21" s="70">
        <v>29248.99</v>
      </c>
      <c r="K21" s="70">
        <v>25115.7</v>
      </c>
      <c r="L21" s="70">
        <v>7619.54</v>
      </c>
      <c r="M21" s="70">
        <v>14611.95</v>
      </c>
      <c r="N21" s="70">
        <v>14593.08</v>
      </c>
      <c r="O21" s="70">
        <v>18299.7</v>
      </c>
      <c r="P21" s="70">
        <v>3345.3</v>
      </c>
      <c r="Q21" s="70">
        <v>13</v>
      </c>
      <c r="R21" s="72"/>
      <c r="S21" s="68" t="s">
        <v>63</v>
      </c>
    </row>
    <row r="22" spans="1:22" s="73" customFormat="1" ht="18.95" customHeight="1" x14ac:dyDescent="0.5">
      <c r="A22" s="39"/>
      <c r="B22" s="68" t="s">
        <v>64</v>
      </c>
      <c r="C22" s="39"/>
      <c r="D22" s="69"/>
      <c r="E22" s="70">
        <v>190.54</v>
      </c>
      <c r="F22" s="70">
        <v>178.83</v>
      </c>
      <c r="G22" s="70">
        <v>89.83</v>
      </c>
      <c r="H22" s="70">
        <v>1095.95</v>
      </c>
      <c r="I22" s="70">
        <v>116.46</v>
      </c>
      <c r="J22" s="70">
        <v>21201.91</v>
      </c>
      <c r="K22" s="70">
        <v>14698.68</v>
      </c>
      <c r="L22" s="70">
        <v>6764.22</v>
      </c>
      <c r="M22" s="70">
        <v>9761.86</v>
      </c>
      <c r="N22" s="70">
        <v>8457.18</v>
      </c>
      <c r="O22" s="70">
        <v>12165.9</v>
      </c>
      <c r="P22" s="70">
        <v>95</v>
      </c>
      <c r="Q22" s="71" t="s">
        <v>54</v>
      </c>
      <c r="R22" s="72"/>
      <c r="S22" s="68" t="s">
        <v>65</v>
      </c>
    </row>
    <row r="23" spans="1:22" s="73" customFormat="1" ht="18.95" customHeight="1" x14ac:dyDescent="0.5">
      <c r="A23" s="39"/>
      <c r="B23" s="68" t="s">
        <v>66</v>
      </c>
      <c r="C23" s="39"/>
      <c r="D23" s="69"/>
      <c r="E23" s="70">
        <v>74.45</v>
      </c>
      <c r="F23" s="70">
        <v>317.33</v>
      </c>
      <c r="G23" s="70">
        <v>144.36000000000001</v>
      </c>
      <c r="H23" s="71" t="s">
        <v>54</v>
      </c>
      <c r="I23" s="70">
        <v>16.600000000000001</v>
      </c>
      <c r="J23" s="70">
        <v>12843.68</v>
      </c>
      <c r="K23" s="70">
        <v>14966.75</v>
      </c>
      <c r="L23" s="70">
        <v>5533.27</v>
      </c>
      <c r="M23" s="70">
        <v>8297.35</v>
      </c>
      <c r="N23" s="70">
        <v>8429.75</v>
      </c>
      <c r="O23" s="70">
        <v>5332.24</v>
      </c>
      <c r="P23" s="70">
        <v>571.4</v>
      </c>
      <c r="Q23" s="70">
        <v>10</v>
      </c>
      <c r="R23" s="72"/>
      <c r="S23" s="68" t="s">
        <v>67</v>
      </c>
    </row>
    <row r="24" spans="1:22" s="62" customFormat="1" ht="18.95" customHeight="1" x14ac:dyDescent="0.5">
      <c r="A24" s="75" t="s">
        <v>68</v>
      </c>
      <c r="B24" s="63"/>
      <c r="C24" s="63"/>
      <c r="D24" s="65"/>
      <c r="E24" s="66">
        <f>SUM(E25:E30,E50,E51)</f>
        <v>1036.83</v>
      </c>
      <c r="F24" s="66">
        <f t="shared" ref="F24:Q24" si="2">SUM(F25:F30,F50,F51)</f>
        <v>2006.6200000000001</v>
      </c>
      <c r="G24" s="66">
        <f t="shared" si="2"/>
        <v>2283.38</v>
      </c>
      <c r="H24" s="66">
        <f t="shared" si="2"/>
        <v>8558.94</v>
      </c>
      <c r="I24" s="66">
        <f t="shared" si="2"/>
        <v>954.66</v>
      </c>
      <c r="J24" s="66">
        <f t="shared" si="2"/>
        <v>151888.04999999999</v>
      </c>
      <c r="K24" s="66">
        <f t="shared" si="2"/>
        <v>144636.30000000002</v>
      </c>
      <c r="L24" s="66">
        <f t="shared" si="2"/>
        <v>61480.19000000001</v>
      </c>
      <c r="M24" s="66">
        <f t="shared" si="2"/>
        <v>80496.05</v>
      </c>
      <c r="N24" s="66">
        <f t="shared" si="2"/>
        <v>66168.38</v>
      </c>
      <c r="O24" s="66">
        <f t="shared" si="2"/>
        <v>56526.62</v>
      </c>
      <c r="P24" s="66">
        <f t="shared" si="2"/>
        <v>13808.14</v>
      </c>
      <c r="Q24" s="66">
        <f t="shared" si="2"/>
        <v>92.62</v>
      </c>
      <c r="R24" s="60"/>
      <c r="S24" s="75" t="s">
        <v>69</v>
      </c>
    </row>
    <row r="25" spans="1:22" s="73" customFormat="1" ht="18.95" customHeight="1" x14ac:dyDescent="0.5">
      <c r="A25" s="39"/>
      <c r="B25" s="68" t="s">
        <v>70</v>
      </c>
      <c r="C25" s="39"/>
      <c r="D25" s="69"/>
      <c r="E25" s="70">
        <v>134.77000000000001</v>
      </c>
      <c r="F25" s="70">
        <v>156.05000000000001</v>
      </c>
      <c r="G25" s="70">
        <v>217.25</v>
      </c>
      <c r="H25" s="70">
        <v>445.45</v>
      </c>
      <c r="I25" s="70">
        <v>157.65</v>
      </c>
      <c r="J25" s="70">
        <v>17849.87</v>
      </c>
      <c r="K25" s="70">
        <v>18282.27</v>
      </c>
      <c r="L25" s="70">
        <v>7520.32</v>
      </c>
      <c r="M25" s="70">
        <v>7738.07</v>
      </c>
      <c r="N25" s="70">
        <v>6609.84</v>
      </c>
      <c r="O25" s="70">
        <v>8427.1299999999992</v>
      </c>
      <c r="P25" s="70">
        <v>1673.42</v>
      </c>
      <c r="Q25" s="71" t="s">
        <v>54</v>
      </c>
      <c r="R25" s="72"/>
      <c r="S25" s="76" t="s">
        <v>71</v>
      </c>
    </row>
    <row r="26" spans="1:22" s="73" customFormat="1" ht="18.95" customHeight="1" x14ac:dyDescent="0.5">
      <c r="A26" s="39"/>
      <c r="B26" s="68" t="s">
        <v>72</v>
      </c>
      <c r="C26" s="39"/>
      <c r="D26" s="69"/>
      <c r="E26" s="70">
        <v>231.5</v>
      </c>
      <c r="F26" s="70">
        <v>275.16000000000003</v>
      </c>
      <c r="G26" s="70">
        <v>495.44</v>
      </c>
      <c r="H26" s="70">
        <v>1810.25</v>
      </c>
      <c r="I26" s="70">
        <v>165.85</v>
      </c>
      <c r="J26" s="70">
        <v>25043.48</v>
      </c>
      <c r="K26" s="70">
        <v>20758.68</v>
      </c>
      <c r="L26" s="70">
        <v>10169.14</v>
      </c>
      <c r="M26" s="70">
        <v>10934.5</v>
      </c>
      <c r="N26" s="70">
        <v>9265.56</v>
      </c>
      <c r="O26" s="70">
        <v>9846.9</v>
      </c>
      <c r="P26" s="70">
        <v>1625</v>
      </c>
      <c r="Q26" s="71" t="s">
        <v>54</v>
      </c>
      <c r="R26" s="72"/>
      <c r="S26" s="68" t="s">
        <v>73</v>
      </c>
    </row>
    <row r="27" spans="1:22" s="73" customFormat="1" ht="18.95" customHeight="1" x14ac:dyDescent="0.5">
      <c r="A27" s="39"/>
      <c r="B27" s="68" t="s">
        <v>74</v>
      </c>
      <c r="C27" s="39"/>
      <c r="D27" s="69"/>
      <c r="E27" s="70">
        <v>92.93</v>
      </c>
      <c r="F27" s="70">
        <v>238.14</v>
      </c>
      <c r="G27" s="70">
        <v>122.86</v>
      </c>
      <c r="H27" s="70">
        <v>1003.79</v>
      </c>
      <c r="I27" s="70">
        <v>370.53</v>
      </c>
      <c r="J27" s="70">
        <v>19292.63</v>
      </c>
      <c r="K27" s="70">
        <v>14796.25</v>
      </c>
      <c r="L27" s="70">
        <v>5909.18</v>
      </c>
      <c r="M27" s="70">
        <v>11369.09</v>
      </c>
      <c r="N27" s="70">
        <v>5265.83</v>
      </c>
      <c r="O27" s="70">
        <v>8661.75</v>
      </c>
      <c r="P27" s="70">
        <v>1242</v>
      </c>
      <c r="Q27" s="71" t="s">
        <v>54</v>
      </c>
      <c r="R27" s="72"/>
      <c r="S27" s="68" t="s">
        <v>75</v>
      </c>
    </row>
    <row r="28" spans="1:22" s="73" customFormat="1" ht="18.95" customHeight="1" x14ac:dyDescent="0.5">
      <c r="A28" s="39"/>
      <c r="B28" s="68" t="s">
        <v>76</v>
      </c>
      <c r="C28" s="39"/>
      <c r="D28" s="69"/>
      <c r="E28" s="71">
        <v>51.58</v>
      </c>
      <c r="F28" s="71">
        <v>390.58</v>
      </c>
      <c r="G28" s="71">
        <v>137.1</v>
      </c>
      <c r="H28" s="71">
        <v>709.77</v>
      </c>
      <c r="I28" s="71" t="s">
        <v>54</v>
      </c>
      <c r="J28" s="71">
        <v>10230.379999999999</v>
      </c>
      <c r="K28" s="71">
        <v>14788.46</v>
      </c>
      <c r="L28" s="71">
        <v>4737.91</v>
      </c>
      <c r="M28" s="71">
        <v>9506.5</v>
      </c>
      <c r="N28" s="71">
        <v>6846.02</v>
      </c>
      <c r="O28" s="71">
        <v>3342.45</v>
      </c>
      <c r="P28" s="71">
        <v>1121.79</v>
      </c>
      <c r="Q28" s="71" t="s">
        <v>54</v>
      </c>
      <c r="R28" s="72"/>
      <c r="S28" s="76" t="s">
        <v>77</v>
      </c>
    </row>
    <row r="29" spans="1:22" s="73" customFormat="1" ht="18.95" customHeight="1" x14ac:dyDescent="0.5">
      <c r="A29" s="39"/>
      <c r="B29" s="68" t="s">
        <v>78</v>
      </c>
      <c r="C29" s="74"/>
      <c r="D29" s="69"/>
      <c r="E29" s="70">
        <v>34.340000000000003</v>
      </c>
      <c r="F29" s="70">
        <v>132.51</v>
      </c>
      <c r="G29" s="70">
        <v>185.71</v>
      </c>
      <c r="H29" s="70">
        <v>521.07000000000005</v>
      </c>
      <c r="I29" s="70">
        <v>7.46</v>
      </c>
      <c r="J29" s="70">
        <v>8910.2000000000007</v>
      </c>
      <c r="K29" s="70">
        <v>14660.31</v>
      </c>
      <c r="L29" s="70">
        <v>4059.17</v>
      </c>
      <c r="M29" s="70">
        <v>6327.31</v>
      </c>
      <c r="N29" s="70">
        <v>7529.34</v>
      </c>
      <c r="O29" s="70">
        <v>2301.9</v>
      </c>
      <c r="P29" s="71">
        <v>1898.75</v>
      </c>
      <c r="Q29" s="70" t="s">
        <v>54</v>
      </c>
      <c r="R29" s="72"/>
      <c r="S29" s="68" t="s">
        <v>79</v>
      </c>
    </row>
    <row r="30" spans="1:22" s="73" customFormat="1" ht="18.95" customHeight="1" x14ac:dyDescent="0.5">
      <c r="A30" s="39"/>
      <c r="B30" s="68" t="s">
        <v>80</v>
      </c>
      <c r="C30" s="39"/>
      <c r="D30" s="69"/>
      <c r="E30" s="70">
        <v>108.81</v>
      </c>
      <c r="F30" s="70">
        <v>177.23</v>
      </c>
      <c r="G30" s="70">
        <v>146.63</v>
      </c>
      <c r="H30" s="70">
        <v>1419.36</v>
      </c>
      <c r="I30" s="70">
        <v>23</v>
      </c>
      <c r="J30" s="70">
        <v>22239.599999999999</v>
      </c>
      <c r="K30" s="70">
        <v>19901.57</v>
      </c>
      <c r="L30" s="70">
        <v>10420.549999999999</v>
      </c>
      <c r="M30" s="70">
        <v>11984.16</v>
      </c>
      <c r="N30" s="70">
        <v>13743.02</v>
      </c>
      <c r="O30" s="70">
        <v>4456.88</v>
      </c>
      <c r="P30" s="70">
        <v>1436.36</v>
      </c>
      <c r="Q30" s="71" t="s">
        <v>54</v>
      </c>
      <c r="R30" s="72"/>
      <c r="S30" s="68" t="s">
        <v>81</v>
      </c>
    </row>
    <row r="31" spans="1:22" s="81" customFormat="1" x14ac:dyDescent="0.5">
      <c r="A31" s="77"/>
      <c r="B31" s="78"/>
      <c r="C31" s="77"/>
      <c r="D31" s="78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7"/>
      <c r="S31" s="80"/>
    </row>
    <row r="32" spans="1:22" s="81" customFormat="1" x14ac:dyDescent="0.5">
      <c r="A32" s="77"/>
      <c r="B32" s="78"/>
      <c r="C32" s="77"/>
      <c r="D32" s="78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7"/>
      <c r="S32" s="80"/>
    </row>
    <row r="33" spans="1:22" s="81" customFormat="1" x14ac:dyDescent="0.5">
      <c r="A33" s="77"/>
      <c r="B33" s="78"/>
      <c r="C33" s="77"/>
      <c r="D33" s="78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7"/>
      <c r="S33" s="80"/>
    </row>
    <row r="34" spans="1:22" s="81" customFormat="1" x14ac:dyDescent="0.5">
      <c r="A34" s="77"/>
      <c r="B34" s="78"/>
      <c r="C34" s="77"/>
      <c r="D34" s="78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7"/>
      <c r="S34" s="80"/>
    </row>
    <row r="35" spans="1:22" s="81" customFormat="1" x14ac:dyDescent="0.5">
      <c r="A35" s="77"/>
      <c r="B35" s="78"/>
      <c r="C35" s="77"/>
      <c r="D35" s="78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7"/>
      <c r="S35" s="80"/>
    </row>
    <row r="36" spans="1:22" s="81" customFormat="1" x14ac:dyDescent="0.5">
      <c r="A36" s="77"/>
      <c r="B36" s="78"/>
      <c r="C36" s="77"/>
      <c r="D36" s="78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7"/>
      <c r="S36" s="80"/>
    </row>
    <row r="37" spans="1:22" s="1" customFormat="1" x14ac:dyDescent="0.3">
      <c r="B37" s="2" t="s">
        <v>0</v>
      </c>
      <c r="C37" s="3">
        <v>19.3</v>
      </c>
      <c r="D37" s="2" t="s">
        <v>82</v>
      </c>
      <c r="V37" s="4"/>
    </row>
    <row r="38" spans="1:22" s="5" customFormat="1" x14ac:dyDescent="0.3">
      <c r="B38" s="1" t="s">
        <v>2</v>
      </c>
      <c r="C38" s="3">
        <v>19.3</v>
      </c>
      <c r="D38" s="6" t="s">
        <v>3</v>
      </c>
      <c r="V38" s="1"/>
    </row>
    <row r="39" spans="1:22" s="5" customFormat="1" x14ac:dyDescent="0.3">
      <c r="B39" s="1"/>
      <c r="C39" s="3"/>
      <c r="D39" s="6" t="s">
        <v>83</v>
      </c>
    </row>
    <row r="40" spans="1:22" s="7" customFormat="1" ht="15.75" x14ac:dyDescent="0.25">
      <c r="B40" s="8"/>
      <c r="C40" s="9"/>
      <c r="D40" s="10"/>
      <c r="S40" s="12" t="s">
        <v>5</v>
      </c>
    </row>
    <row r="41" spans="1:22" s="13" customFormat="1" ht="6.75" x14ac:dyDescent="0.15">
      <c r="V41" s="14"/>
    </row>
    <row r="42" spans="1:22" s="24" customFormat="1" ht="15" x14ac:dyDescent="0.25">
      <c r="A42" s="15"/>
      <c r="B42" s="15"/>
      <c r="C42" s="15"/>
      <c r="D42" s="16"/>
      <c r="E42" s="17" t="s">
        <v>6</v>
      </c>
      <c r="F42" s="18"/>
      <c r="G42" s="18"/>
      <c r="H42" s="18"/>
      <c r="I42" s="18"/>
      <c r="J42" s="18"/>
      <c r="K42" s="19"/>
      <c r="L42" s="20" t="s">
        <v>7</v>
      </c>
      <c r="M42" s="21"/>
      <c r="N42" s="21"/>
      <c r="O42" s="21"/>
      <c r="P42" s="21"/>
      <c r="Q42" s="21"/>
      <c r="R42" s="22" t="s">
        <v>8</v>
      </c>
      <c r="S42" s="23"/>
    </row>
    <row r="43" spans="1:22" s="24" customFormat="1" ht="15" x14ac:dyDescent="0.25">
      <c r="E43" s="25" t="s">
        <v>9</v>
      </c>
      <c r="F43" s="26"/>
      <c r="G43" s="26"/>
      <c r="H43" s="26"/>
      <c r="I43" s="26"/>
      <c r="J43" s="26"/>
      <c r="K43" s="27"/>
      <c r="L43" s="28" t="s">
        <v>10</v>
      </c>
      <c r="M43" s="29"/>
      <c r="N43" s="29"/>
      <c r="O43" s="29"/>
      <c r="P43" s="29"/>
      <c r="Q43" s="30"/>
      <c r="R43" s="31" t="s">
        <v>11</v>
      </c>
      <c r="S43" s="32"/>
    </row>
    <row r="44" spans="1:22" s="24" customFormat="1" ht="15" x14ac:dyDescent="0.25">
      <c r="A44" s="33" t="s">
        <v>12</v>
      </c>
      <c r="B44" s="33"/>
      <c r="C44" s="33"/>
      <c r="D44" s="34"/>
      <c r="E44" s="35"/>
      <c r="F44" s="35" t="s">
        <v>13</v>
      </c>
      <c r="G44" s="35"/>
      <c r="H44" s="35"/>
      <c r="I44" s="35"/>
      <c r="K44" s="36"/>
      <c r="L44" s="37"/>
      <c r="M44" s="37"/>
      <c r="N44" s="37"/>
      <c r="O44" s="37"/>
      <c r="P44" s="37"/>
      <c r="Q44" s="37"/>
      <c r="R44" s="31" t="s">
        <v>14</v>
      </c>
      <c r="S44" s="38"/>
      <c r="T44" s="39"/>
    </row>
    <row r="45" spans="1:22" s="24" customFormat="1" ht="15" x14ac:dyDescent="0.25">
      <c r="A45" s="33" t="s">
        <v>15</v>
      </c>
      <c r="B45" s="33"/>
      <c r="C45" s="33"/>
      <c r="D45" s="34"/>
      <c r="E45" s="35" t="s">
        <v>16</v>
      </c>
      <c r="F45" s="35" t="s">
        <v>17</v>
      </c>
      <c r="G45" s="35"/>
      <c r="H45" s="35" t="s">
        <v>18</v>
      </c>
      <c r="I45" s="35"/>
      <c r="J45" s="37"/>
      <c r="K45" s="35"/>
      <c r="L45" s="37"/>
      <c r="M45" s="37"/>
      <c r="N45" s="37"/>
      <c r="O45" s="37"/>
      <c r="P45" s="37"/>
      <c r="Q45" s="37"/>
      <c r="R45" s="31" t="s">
        <v>19</v>
      </c>
      <c r="S45" s="38"/>
      <c r="T45" s="39"/>
    </row>
    <row r="46" spans="1:22" s="24" customFormat="1" ht="15" x14ac:dyDescent="0.25">
      <c r="A46" s="33" t="s">
        <v>20</v>
      </c>
      <c r="B46" s="33"/>
      <c r="C46" s="33"/>
      <c r="D46" s="34"/>
      <c r="E46" s="35" t="s">
        <v>21</v>
      </c>
      <c r="F46" s="35" t="s">
        <v>22</v>
      </c>
      <c r="G46" s="35"/>
      <c r="H46" s="40" t="s">
        <v>23</v>
      </c>
      <c r="I46" s="35"/>
      <c r="J46" s="37"/>
      <c r="K46" s="35"/>
      <c r="L46" s="37" t="s">
        <v>24</v>
      </c>
      <c r="M46" s="37"/>
      <c r="N46" s="37"/>
      <c r="O46" s="37"/>
      <c r="P46" s="37"/>
      <c r="Q46" s="37" t="s">
        <v>7</v>
      </c>
      <c r="R46" s="31" t="s">
        <v>25</v>
      </c>
      <c r="S46" s="38"/>
      <c r="T46" s="39"/>
    </row>
    <row r="47" spans="1:22" s="24" customFormat="1" ht="15" x14ac:dyDescent="0.25">
      <c r="A47" s="41"/>
      <c r="B47" s="41"/>
      <c r="C47" s="41"/>
      <c r="D47" s="42"/>
      <c r="E47" s="35" t="s">
        <v>26</v>
      </c>
      <c r="F47" s="41" t="s">
        <v>27</v>
      </c>
      <c r="G47" s="35" t="s">
        <v>28</v>
      </c>
      <c r="H47" s="41" t="s">
        <v>29</v>
      </c>
      <c r="I47" s="35" t="s">
        <v>30</v>
      </c>
      <c r="J47" s="37" t="s">
        <v>31</v>
      </c>
      <c r="K47" s="35" t="s">
        <v>32</v>
      </c>
      <c r="L47" s="37" t="s">
        <v>33</v>
      </c>
      <c r="M47" s="37" t="s">
        <v>34</v>
      </c>
      <c r="N47" s="37" t="s">
        <v>35</v>
      </c>
      <c r="O47" s="37" t="s">
        <v>36</v>
      </c>
      <c r="P47" s="37" t="s">
        <v>37</v>
      </c>
      <c r="Q47" s="37" t="s">
        <v>38</v>
      </c>
      <c r="R47" s="43"/>
      <c r="S47" s="44"/>
      <c r="T47" s="39"/>
    </row>
    <row r="48" spans="1:22" s="24" customFormat="1" ht="15" x14ac:dyDescent="0.25">
      <c r="A48" s="45"/>
      <c r="B48" s="45"/>
      <c r="C48" s="45"/>
      <c r="D48" s="46"/>
      <c r="E48" s="47" t="s">
        <v>26</v>
      </c>
      <c r="F48" s="47" t="s">
        <v>39</v>
      </c>
      <c r="G48" s="47" t="s">
        <v>40</v>
      </c>
      <c r="H48" s="47" t="s">
        <v>41</v>
      </c>
      <c r="I48" s="47" t="s">
        <v>42</v>
      </c>
      <c r="J48" s="48" t="s">
        <v>43</v>
      </c>
      <c r="K48" s="47" t="s">
        <v>44</v>
      </c>
      <c r="L48" s="48" t="s">
        <v>45</v>
      </c>
      <c r="M48" s="48" t="s">
        <v>46</v>
      </c>
      <c r="N48" s="48" t="s">
        <v>47</v>
      </c>
      <c r="O48" s="48" t="s">
        <v>48</v>
      </c>
      <c r="P48" s="48" t="s">
        <v>43</v>
      </c>
      <c r="Q48" s="47" t="s">
        <v>44</v>
      </c>
      <c r="R48" s="49"/>
      <c r="S48" s="50"/>
    </row>
    <row r="49" spans="1:19" s="56" customFormat="1" ht="7.5" x14ac:dyDescent="0.15">
      <c r="A49" s="51" t="s">
        <v>8</v>
      </c>
      <c r="B49" s="51"/>
      <c r="C49" s="51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4"/>
      <c r="S49" s="55"/>
    </row>
    <row r="50" spans="1:19" s="73" customFormat="1" ht="18.95" customHeight="1" x14ac:dyDescent="0.5">
      <c r="A50" s="39"/>
      <c r="B50" s="68" t="s">
        <v>84</v>
      </c>
      <c r="C50" s="39"/>
      <c r="D50" s="69"/>
      <c r="E50" s="70">
        <v>173.05</v>
      </c>
      <c r="F50" s="70">
        <v>426.16</v>
      </c>
      <c r="G50" s="70">
        <v>258.60000000000002</v>
      </c>
      <c r="H50" s="70">
        <v>942.14</v>
      </c>
      <c r="I50" s="70">
        <v>67.5</v>
      </c>
      <c r="J50" s="70">
        <v>16285.47</v>
      </c>
      <c r="K50" s="70">
        <v>18244.02</v>
      </c>
      <c r="L50" s="70">
        <v>7349.77</v>
      </c>
      <c r="M50" s="70">
        <v>11287.56</v>
      </c>
      <c r="N50" s="70">
        <v>6879.42</v>
      </c>
      <c r="O50" s="70">
        <v>4449.9799999999996</v>
      </c>
      <c r="P50" s="70">
        <v>1574.28</v>
      </c>
      <c r="Q50" s="71" t="s">
        <v>54</v>
      </c>
      <c r="R50" s="72"/>
      <c r="S50" s="68" t="s">
        <v>85</v>
      </c>
    </row>
    <row r="51" spans="1:19" s="73" customFormat="1" ht="18.95" customHeight="1" x14ac:dyDescent="0.5">
      <c r="A51" s="39"/>
      <c r="B51" s="68" t="s">
        <v>86</v>
      </c>
      <c r="C51" s="39"/>
      <c r="D51" s="69"/>
      <c r="E51" s="71">
        <v>209.85</v>
      </c>
      <c r="F51" s="71">
        <v>210.79</v>
      </c>
      <c r="G51" s="71">
        <v>719.79</v>
      </c>
      <c r="H51" s="71">
        <v>1707.11</v>
      </c>
      <c r="I51" s="71">
        <v>162.66999999999999</v>
      </c>
      <c r="J51" s="71">
        <v>32036.42</v>
      </c>
      <c r="K51" s="71">
        <v>23204.74</v>
      </c>
      <c r="L51" s="71">
        <v>11314.15</v>
      </c>
      <c r="M51" s="71">
        <v>11348.86</v>
      </c>
      <c r="N51" s="71">
        <v>10029.35</v>
      </c>
      <c r="O51" s="71">
        <v>15039.63</v>
      </c>
      <c r="P51" s="71">
        <v>3236.54</v>
      </c>
      <c r="Q51" s="71">
        <v>92.62</v>
      </c>
      <c r="R51" s="72"/>
      <c r="S51" s="68" t="s">
        <v>87</v>
      </c>
    </row>
    <row r="52" spans="1:19" s="62" customFormat="1" ht="18.95" customHeight="1" x14ac:dyDescent="0.5">
      <c r="A52" s="75" t="s">
        <v>88</v>
      </c>
      <c r="B52" s="63"/>
      <c r="C52" s="63"/>
      <c r="D52" s="65"/>
      <c r="E52" s="66">
        <f>SUM(E53:E62)</f>
        <v>5871.46</v>
      </c>
      <c r="F52" s="66">
        <f t="shared" ref="F52:Q52" si="3">SUM(F53:F62)</f>
        <v>3899.2799999999997</v>
      </c>
      <c r="G52" s="66">
        <f t="shared" si="3"/>
        <v>2144.56</v>
      </c>
      <c r="H52" s="66">
        <f t="shared" si="3"/>
        <v>7546.88</v>
      </c>
      <c r="I52" s="66">
        <f t="shared" si="3"/>
        <v>1947.4900000000002</v>
      </c>
      <c r="J52" s="66">
        <f t="shared" si="3"/>
        <v>335326.39</v>
      </c>
      <c r="K52" s="66">
        <f t="shared" si="3"/>
        <v>238579.6</v>
      </c>
      <c r="L52" s="66">
        <f t="shared" si="3"/>
        <v>120896.06</v>
      </c>
      <c r="M52" s="66">
        <f t="shared" si="3"/>
        <v>137419.05000000002</v>
      </c>
      <c r="N52" s="66">
        <f t="shared" si="3"/>
        <v>110253.00000000001</v>
      </c>
      <c r="O52" s="66">
        <f t="shared" si="3"/>
        <v>104778.70999999999</v>
      </c>
      <c r="P52" s="66">
        <f t="shared" si="3"/>
        <v>39437.14</v>
      </c>
      <c r="Q52" s="66">
        <f t="shared" si="3"/>
        <v>120.4</v>
      </c>
      <c r="R52" s="60"/>
      <c r="S52" s="75" t="s">
        <v>89</v>
      </c>
    </row>
    <row r="53" spans="1:19" s="73" customFormat="1" ht="18.95" customHeight="1" x14ac:dyDescent="0.5">
      <c r="A53" s="39"/>
      <c r="B53" s="39" t="s">
        <v>90</v>
      </c>
      <c r="C53" s="74"/>
      <c r="D53" s="69"/>
      <c r="E53" s="70">
        <v>3173.61</v>
      </c>
      <c r="F53" s="70">
        <v>939.79</v>
      </c>
      <c r="G53" s="70">
        <v>104.26</v>
      </c>
      <c r="H53" s="70">
        <v>632.30999999999995</v>
      </c>
      <c r="I53" s="70">
        <v>76.2</v>
      </c>
      <c r="J53" s="70">
        <v>54371.37</v>
      </c>
      <c r="K53" s="70">
        <v>39523.35</v>
      </c>
      <c r="L53" s="70">
        <v>21702.02</v>
      </c>
      <c r="M53" s="70">
        <v>29279.34</v>
      </c>
      <c r="N53" s="70">
        <v>22976.78</v>
      </c>
      <c r="O53" s="70">
        <v>16093.68</v>
      </c>
      <c r="P53" s="70">
        <v>4251</v>
      </c>
      <c r="Q53" s="71" t="s">
        <v>54</v>
      </c>
      <c r="R53" s="72"/>
      <c r="S53" s="68" t="s">
        <v>91</v>
      </c>
    </row>
    <row r="54" spans="1:19" s="73" customFormat="1" ht="18.95" customHeight="1" x14ac:dyDescent="0.5">
      <c r="A54" s="39"/>
      <c r="B54" s="39" t="s">
        <v>92</v>
      </c>
      <c r="C54" s="39"/>
      <c r="D54" s="69"/>
      <c r="E54" s="70">
        <v>281.19</v>
      </c>
      <c r="F54" s="70">
        <v>214.98</v>
      </c>
      <c r="G54" s="70">
        <v>145.85</v>
      </c>
      <c r="H54" s="70">
        <v>1479.65</v>
      </c>
      <c r="I54" s="70">
        <v>272.87</v>
      </c>
      <c r="J54" s="70">
        <v>22904.82</v>
      </c>
      <c r="K54" s="70">
        <v>20412.919999999998</v>
      </c>
      <c r="L54" s="70">
        <v>8938.57</v>
      </c>
      <c r="M54" s="70">
        <v>13087.96</v>
      </c>
      <c r="N54" s="70">
        <v>10228.85</v>
      </c>
      <c r="O54" s="70">
        <v>6271.2</v>
      </c>
      <c r="P54" s="70">
        <v>3913.76</v>
      </c>
      <c r="Q54" s="70">
        <v>12</v>
      </c>
      <c r="R54" s="72"/>
      <c r="S54" s="68" t="s">
        <v>93</v>
      </c>
    </row>
    <row r="55" spans="1:19" s="73" customFormat="1" ht="18.95" customHeight="1" x14ac:dyDescent="0.5">
      <c r="A55" s="39"/>
      <c r="B55" s="39" t="s">
        <v>94</v>
      </c>
      <c r="C55" s="39"/>
      <c r="D55" s="69"/>
      <c r="E55" s="70">
        <v>279.56</v>
      </c>
      <c r="F55" s="70">
        <v>596.44000000000005</v>
      </c>
      <c r="G55" s="70">
        <v>308.27999999999997</v>
      </c>
      <c r="H55" s="70">
        <v>483.17</v>
      </c>
      <c r="I55" s="70">
        <v>360.12</v>
      </c>
      <c r="J55" s="70">
        <v>39534.15</v>
      </c>
      <c r="K55" s="70">
        <v>23528.21</v>
      </c>
      <c r="L55" s="70">
        <v>13291.86</v>
      </c>
      <c r="M55" s="70">
        <v>13849.76</v>
      </c>
      <c r="N55" s="70">
        <v>7530.32</v>
      </c>
      <c r="O55" s="70">
        <v>17432.57</v>
      </c>
      <c r="P55" s="70">
        <v>2998.04</v>
      </c>
      <c r="Q55" s="70">
        <v>66</v>
      </c>
      <c r="R55" s="72"/>
      <c r="S55" s="68" t="s">
        <v>95</v>
      </c>
    </row>
    <row r="56" spans="1:19" s="73" customFormat="1" ht="18.95" customHeight="1" x14ac:dyDescent="0.5">
      <c r="A56" s="39"/>
      <c r="B56" s="39" t="s">
        <v>96</v>
      </c>
      <c r="C56" s="74"/>
      <c r="D56" s="69"/>
      <c r="E56" s="70">
        <v>699.03</v>
      </c>
      <c r="F56" s="70">
        <v>484.35</v>
      </c>
      <c r="G56" s="70">
        <v>356.69</v>
      </c>
      <c r="H56" s="71" t="s">
        <v>54</v>
      </c>
      <c r="I56" s="70">
        <v>34.14</v>
      </c>
      <c r="J56" s="70">
        <v>31168.21</v>
      </c>
      <c r="K56" s="70">
        <v>24331.99</v>
      </c>
      <c r="L56" s="70">
        <v>15105.37</v>
      </c>
      <c r="M56" s="70">
        <v>15617.02</v>
      </c>
      <c r="N56" s="70">
        <v>10696.34</v>
      </c>
      <c r="O56" s="70">
        <v>6425.3</v>
      </c>
      <c r="P56" s="70">
        <v>4660.8900000000003</v>
      </c>
      <c r="Q56" s="70">
        <v>15</v>
      </c>
      <c r="R56" s="72"/>
      <c r="S56" s="68" t="s">
        <v>97</v>
      </c>
    </row>
    <row r="57" spans="1:19" s="73" customFormat="1" ht="18.95" customHeight="1" x14ac:dyDescent="0.5">
      <c r="A57" s="39"/>
      <c r="B57" s="39" t="s">
        <v>98</v>
      </c>
      <c r="C57" s="39"/>
      <c r="D57" s="69"/>
      <c r="E57" s="70">
        <v>364.65</v>
      </c>
      <c r="F57" s="70">
        <v>309.76</v>
      </c>
      <c r="G57" s="70">
        <v>335.5</v>
      </c>
      <c r="H57" s="70">
        <v>524.08000000000004</v>
      </c>
      <c r="I57" s="70">
        <v>79.180000000000007</v>
      </c>
      <c r="J57" s="70">
        <v>34459.31</v>
      </c>
      <c r="K57" s="70">
        <v>25192.19</v>
      </c>
      <c r="L57" s="70">
        <v>14393.21</v>
      </c>
      <c r="M57" s="70" t="s">
        <v>99</v>
      </c>
      <c r="N57" s="70">
        <v>9343.2900000000009</v>
      </c>
      <c r="O57" s="70">
        <v>6485.1</v>
      </c>
      <c r="P57" s="70">
        <v>2522.25</v>
      </c>
      <c r="Q57" s="71" t="s">
        <v>54</v>
      </c>
      <c r="R57" s="72"/>
      <c r="S57" s="68" t="s">
        <v>100</v>
      </c>
    </row>
    <row r="58" spans="1:19" s="73" customFormat="1" ht="18.95" customHeight="1" x14ac:dyDescent="0.5">
      <c r="A58" s="39"/>
      <c r="B58" s="39" t="s">
        <v>101</v>
      </c>
      <c r="C58" s="39"/>
      <c r="D58" s="69"/>
      <c r="E58" s="70">
        <v>247.68</v>
      </c>
      <c r="F58" s="70">
        <v>654.37</v>
      </c>
      <c r="G58" s="70">
        <v>284.81</v>
      </c>
      <c r="H58" s="70">
        <v>924.36</v>
      </c>
      <c r="I58" s="70">
        <v>390.37</v>
      </c>
      <c r="J58" s="70">
        <v>49549.599999999999</v>
      </c>
      <c r="K58" s="70">
        <v>27861.42</v>
      </c>
      <c r="L58" s="70">
        <v>14197.77</v>
      </c>
      <c r="M58" s="70">
        <v>15016.49</v>
      </c>
      <c r="N58" s="70">
        <v>13991.26</v>
      </c>
      <c r="O58" s="70">
        <v>21025.43</v>
      </c>
      <c r="P58" s="70">
        <v>4243</v>
      </c>
      <c r="Q58" s="71">
        <v>14.4</v>
      </c>
      <c r="R58" s="72"/>
      <c r="S58" s="68" t="s">
        <v>102</v>
      </c>
    </row>
    <row r="59" spans="1:19" s="73" customFormat="1" ht="18.95" customHeight="1" x14ac:dyDescent="0.5">
      <c r="A59" s="39"/>
      <c r="B59" s="39" t="s">
        <v>103</v>
      </c>
      <c r="C59" s="39"/>
      <c r="D59" s="69"/>
      <c r="E59" s="70">
        <v>204.47</v>
      </c>
      <c r="F59" s="70">
        <v>146.91999999999999</v>
      </c>
      <c r="G59" s="70">
        <v>125.39</v>
      </c>
      <c r="H59" s="70">
        <v>705.01</v>
      </c>
      <c r="I59" s="70">
        <v>111.69</v>
      </c>
      <c r="J59" s="70">
        <v>19464.95</v>
      </c>
      <c r="K59" s="70">
        <v>18782.25</v>
      </c>
      <c r="L59" s="70">
        <v>7241.51</v>
      </c>
      <c r="M59" s="70">
        <v>14039.22</v>
      </c>
      <c r="N59" s="70">
        <v>9337.91</v>
      </c>
      <c r="O59" s="70">
        <v>3465.01</v>
      </c>
      <c r="P59" s="70">
        <v>3094.24</v>
      </c>
      <c r="Q59" s="71" t="s">
        <v>54</v>
      </c>
      <c r="R59" s="72"/>
      <c r="S59" s="68" t="s">
        <v>104</v>
      </c>
    </row>
    <row r="60" spans="1:19" s="73" customFormat="1" ht="18.95" customHeight="1" x14ac:dyDescent="0.5">
      <c r="A60" s="39"/>
      <c r="B60" s="39" t="s">
        <v>105</v>
      </c>
      <c r="C60" s="39"/>
      <c r="D60" s="69"/>
      <c r="E60" s="70">
        <v>279.75</v>
      </c>
      <c r="F60" s="70">
        <v>236.41</v>
      </c>
      <c r="G60" s="70">
        <v>133.57</v>
      </c>
      <c r="H60" s="70">
        <v>1583.04</v>
      </c>
      <c r="I60" s="70">
        <v>179.74</v>
      </c>
      <c r="J60" s="70">
        <v>32676.42</v>
      </c>
      <c r="K60" s="70">
        <v>24974.15</v>
      </c>
      <c r="L60" s="70">
        <v>12553.95</v>
      </c>
      <c r="M60" s="70">
        <v>14097.73</v>
      </c>
      <c r="N60" s="70">
        <v>12346.07</v>
      </c>
      <c r="O60" s="70">
        <v>758.31</v>
      </c>
      <c r="P60" s="70">
        <v>7232.22</v>
      </c>
      <c r="Q60" s="71" t="s">
        <v>54</v>
      </c>
      <c r="R60" s="72"/>
      <c r="S60" s="68" t="s">
        <v>106</v>
      </c>
    </row>
    <row r="61" spans="1:19" s="73" customFormat="1" ht="18.95" customHeight="1" x14ac:dyDescent="0.5">
      <c r="A61" s="39"/>
      <c r="B61" s="39" t="s">
        <v>107</v>
      </c>
      <c r="C61" s="39"/>
      <c r="D61" s="69"/>
      <c r="E61" s="70">
        <v>204.03</v>
      </c>
      <c r="F61" s="70">
        <v>165.92</v>
      </c>
      <c r="G61" s="70">
        <v>174.24</v>
      </c>
      <c r="H61" s="70">
        <v>806.88</v>
      </c>
      <c r="I61" s="70">
        <v>291.67</v>
      </c>
      <c r="J61" s="70">
        <v>25911.62</v>
      </c>
      <c r="K61" s="70">
        <v>17266.060000000001</v>
      </c>
      <c r="L61" s="70">
        <v>7143.93</v>
      </c>
      <c r="M61" s="70">
        <v>11480.11</v>
      </c>
      <c r="N61" s="70">
        <v>7502.41</v>
      </c>
      <c r="O61" s="70">
        <v>13675.8</v>
      </c>
      <c r="P61" s="70">
        <v>2193.9499999999998</v>
      </c>
      <c r="Q61" s="71" t="s">
        <v>54</v>
      </c>
      <c r="R61" s="72"/>
      <c r="S61" s="68" t="s">
        <v>108</v>
      </c>
    </row>
    <row r="62" spans="1:19" s="73" customFormat="1" ht="18.95" customHeight="1" x14ac:dyDescent="0.5">
      <c r="A62" s="39"/>
      <c r="B62" s="39" t="s">
        <v>109</v>
      </c>
      <c r="C62" s="39"/>
      <c r="D62" s="69"/>
      <c r="E62" s="70">
        <v>137.49</v>
      </c>
      <c r="F62" s="70">
        <v>150.34</v>
      </c>
      <c r="G62" s="70">
        <v>175.97</v>
      </c>
      <c r="H62" s="70">
        <v>408.38</v>
      </c>
      <c r="I62" s="70">
        <v>151.51</v>
      </c>
      <c r="J62" s="70">
        <v>25285.94</v>
      </c>
      <c r="K62" s="70">
        <v>16707.060000000001</v>
      </c>
      <c r="L62" s="70">
        <v>6327.87</v>
      </c>
      <c r="M62" s="70">
        <v>10951.42</v>
      </c>
      <c r="N62" s="70">
        <v>6299.77</v>
      </c>
      <c r="O62" s="70">
        <v>13146.31</v>
      </c>
      <c r="P62" s="70">
        <v>4327.79</v>
      </c>
      <c r="Q62" s="70">
        <v>13</v>
      </c>
      <c r="R62" s="72"/>
      <c r="S62" s="68" t="s">
        <v>110</v>
      </c>
    </row>
    <row r="63" spans="1:19" s="62" customFormat="1" ht="18.95" customHeight="1" x14ac:dyDescent="0.5">
      <c r="A63" s="75" t="s">
        <v>111</v>
      </c>
      <c r="B63" s="63"/>
      <c r="C63" s="63"/>
      <c r="D63" s="65"/>
      <c r="E63" s="66">
        <f>SUM(E64,E88,E89)</f>
        <v>510.80999999999995</v>
      </c>
      <c r="F63" s="66">
        <f t="shared" ref="F63:Q63" si="4">SUM(F64,F88,F89)</f>
        <v>872.67000000000007</v>
      </c>
      <c r="G63" s="66">
        <f t="shared" si="4"/>
        <v>354.83</v>
      </c>
      <c r="H63" s="66">
        <f t="shared" si="4"/>
        <v>1426.12</v>
      </c>
      <c r="I63" s="66">
        <f t="shared" si="4"/>
        <v>199.13000000000002</v>
      </c>
      <c r="J63" s="66">
        <f t="shared" si="4"/>
        <v>62141.759999999995</v>
      </c>
      <c r="K63" s="66">
        <f t="shared" si="4"/>
        <v>50175.77</v>
      </c>
      <c r="L63" s="66">
        <f t="shared" si="4"/>
        <v>23984.5</v>
      </c>
      <c r="M63" s="66">
        <f t="shared" si="4"/>
        <v>33304.65</v>
      </c>
      <c r="N63" s="66">
        <f t="shared" si="4"/>
        <v>25209.7</v>
      </c>
      <c r="O63" s="66">
        <f t="shared" si="4"/>
        <v>19852.719999999998</v>
      </c>
      <c r="P63" s="66">
        <f t="shared" si="4"/>
        <v>4524.32</v>
      </c>
      <c r="Q63" s="66">
        <f t="shared" si="4"/>
        <v>423.6</v>
      </c>
      <c r="R63" s="60"/>
      <c r="S63" s="75" t="s">
        <v>112</v>
      </c>
    </row>
    <row r="64" spans="1:19" s="73" customFormat="1" ht="21" customHeight="1" x14ac:dyDescent="0.5">
      <c r="A64" s="39"/>
      <c r="B64" s="39" t="s">
        <v>113</v>
      </c>
      <c r="C64" s="39"/>
      <c r="D64" s="69"/>
      <c r="E64" s="70">
        <v>197.57</v>
      </c>
      <c r="F64" s="70">
        <v>296.31</v>
      </c>
      <c r="G64" s="70">
        <v>183.04</v>
      </c>
      <c r="H64" s="70">
        <v>141.44999999999999</v>
      </c>
      <c r="I64" s="70">
        <v>87.05</v>
      </c>
      <c r="J64" s="70">
        <v>17182.27</v>
      </c>
      <c r="K64" s="70">
        <v>15595.57</v>
      </c>
      <c r="L64" s="70">
        <v>7274.28</v>
      </c>
      <c r="M64" s="70">
        <v>11113.29</v>
      </c>
      <c r="N64" s="70">
        <v>10770.11</v>
      </c>
      <c r="O64" s="70">
        <v>3120.43</v>
      </c>
      <c r="P64" s="70">
        <v>1654.32</v>
      </c>
      <c r="Q64" s="71">
        <v>11</v>
      </c>
      <c r="R64" s="72"/>
      <c r="S64" s="68" t="s">
        <v>114</v>
      </c>
    </row>
    <row r="65" spans="1:22" s="73" customFormat="1" ht="9.75" customHeight="1" x14ac:dyDescent="0.5">
      <c r="A65" s="39"/>
      <c r="B65" s="39"/>
      <c r="C65" s="39"/>
      <c r="D65" s="69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1"/>
      <c r="R65" s="72"/>
      <c r="S65" s="68"/>
    </row>
    <row r="66" spans="1:22" s="55" customFormat="1" ht="7.5" x14ac:dyDescent="0.5">
      <c r="A66" s="82"/>
      <c r="B66" s="82"/>
      <c r="C66" s="82"/>
      <c r="D66" s="83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2"/>
      <c r="S66" s="83"/>
    </row>
    <row r="67" spans="1:22" s="55" customFormat="1" ht="7.5" x14ac:dyDescent="0.5">
      <c r="A67" s="82"/>
      <c r="B67" s="82"/>
      <c r="C67" s="82"/>
      <c r="D67" s="83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2"/>
      <c r="S67" s="83"/>
    </row>
    <row r="68" spans="1:22" s="55" customFormat="1" ht="7.5" x14ac:dyDescent="0.5">
      <c r="A68" s="82"/>
      <c r="B68" s="82"/>
      <c r="C68" s="82"/>
      <c r="D68" s="83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2"/>
      <c r="S68" s="83"/>
    </row>
    <row r="69" spans="1:22" s="55" customFormat="1" ht="7.5" x14ac:dyDescent="0.5">
      <c r="A69" s="82"/>
      <c r="B69" s="82"/>
      <c r="C69" s="82"/>
      <c r="D69" s="83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2"/>
      <c r="S69" s="83"/>
    </row>
    <row r="70" spans="1:22" s="81" customFormat="1" x14ac:dyDescent="0.5">
      <c r="A70" s="77"/>
      <c r="B70" s="77"/>
      <c r="C70" s="77"/>
      <c r="D70" s="78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77"/>
      <c r="S70" s="78"/>
    </row>
    <row r="71" spans="1:22" s="81" customFormat="1" x14ac:dyDescent="0.5">
      <c r="A71" s="77"/>
      <c r="B71" s="77"/>
      <c r="C71" s="77"/>
      <c r="D71" s="78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77"/>
      <c r="S71" s="78"/>
    </row>
    <row r="72" spans="1:22" s="81" customFormat="1" x14ac:dyDescent="0.5">
      <c r="A72" s="77"/>
      <c r="B72" s="77"/>
      <c r="C72" s="77"/>
      <c r="D72" s="78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77"/>
      <c r="S72" s="78"/>
    </row>
    <row r="73" spans="1:22" s="81" customFormat="1" x14ac:dyDescent="0.5">
      <c r="A73" s="77"/>
      <c r="B73" s="77"/>
      <c r="C73" s="77"/>
      <c r="D73" s="78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77"/>
      <c r="S73" s="78"/>
    </row>
    <row r="74" spans="1:22" s="81" customFormat="1" x14ac:dyDescent="0.5">
      <c r="A74" s="77"/>
      <c r="B74" s="77"/>
      <c r="C74" s="77"/>
      <c r="D74" s="78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77"/>
      <c r="S74" s="78"/>
    </row>
    <row r="75" spans="1:22" s="1" customFormat="1" x14ac:dyDescent="0.3">
      <c r="B75" s="2" t="s">
        <v>0</v>
      </c>
      <c r="C75" s="3">
        <v>19.3</v>
      </c>
      <c r="D75" s="2" t="s">
        <v>82</v>
      </c>
      <c r="V75" s="4"/>
    </row>
    <row r="76" spans="1:22" s="5" customFormat="1" x14ac:dyDescent="0.3">
      <c r="B76" s="1" t="s">
        <v>2</v>
      </c>
      <c r="C76" s="3">
        <v>19.3</v>
      </c>
      <c r="D76" s="6" t="s">
        <v>3</v>
      </c>
      <c r="V76" s="1"/>
    </row>
    <row r="77" spans="1:22" s="5" customFormat="1" x14ac:dyDescent="0.3">
      <c r="B77" s="1"/>
      <c r="C77" s="3"/>
      <c r="D77" s="6" t="s">
        <v>83</v>
      </c>
    </row>
    <row r="78" spans="1:22" s="7" customFormat="1" ht="15.75" x14ac:dyDescent="0.25">
      <c r="B78" s="8"/>
      <c r="C78" s="9"/>
      <c r="D78" s="10"/>
      <c r="S78" s="12" t="s">
        <v>5</v>
      </c>
    </row>
    <row r="79" spans="1:22" s="13" customFormat="1" ht="6.75" x14ac:dyDescent="0.15">
      <c r="V79" s="14"/>
    </row>
    <row r="80" spans="1:22" s="24" customFormat="1" ht="15" x14ac:dyDescent="0.25">
      <c r="A80" s="15"/>
      <c r="B80" s="15"/>
      <c r="C80" s="15"/>
      <c r="D80" s="16"/>
      <c r="E80" s="17" t="s">
        <v>6</v>
      </c>
      <c r="F80" s="18"/>
      <c r="G80" s="18"/>
      <c r="H80" s="18"/>
      <c r="I80" s="18"/>
      <c r="J80" s="18"/>
      <c r="K80" s="19"/>
      <c r="L80" s="20" t="s">
        <v>7</v>
      </c>
      <c r="M80" s="21"/>
      <c r="N80" s="21"/>
      <c r="O80" s="21"/>
      <c r="P80" s="21"/>
      <c r="Q80" s="21"/>
      <c r="R80" s="22" t="s">
        <v>8</v>
      </c>
      <c r="S80" s="23"/>
    </row>
    <row r="81" spans="1:20" s="24" customFormat="1" ht="15" x14ac:dyDescent="0.25">
      <c r="E81" s="25" t="s">
        <v>9</v>
      </c>
      <c r="F81" s="26"/>
      <c r="G81" s="26"/>
      <c r="H81" s="26"/>
      <c r="I81" s="26"/>
      <c r="J81" s="26"/>
      <c r="K81" s="27"/>
      <c r="L81" s="28" t="s">
        <v>10</v>
      </c>
      <c r="M81" s="29"/>
      <c r="N81" s="29"/>
      <c r="O81" s="29"/>
      <c r="P81" s="29"/>
      <c r="Q81" s="30"/>
      <c r="R81" s="31" t="s">
        <v>11</v>
      </c>
      <c r="S81" s="32"/>
    </row>
    <row r="82" spans="1:20" s="24" customFormat="1" ht="15" x14ac:dyDescent="0.25">
      <c r="A82" s="33" t="s">
        <v>12</v>
      </c>
      <c r="B82" s="33"/>
      <c r="C82" s="33"/>
      <c r="D82" s="34"/>
      <c r="E82" s="35"/>
      <c r="F82" s="35" t="s">
        <v>13</v>
      </c>
      <c r="G82" s="35"/>
      <c r="H82" s="35"/>
      <c r="I82" s="35"/>
      <c r="K82" s="36"/>
      <c r="L82" s="37"/>
      <c r="M82" s="37"/>
      <c r="N82" s="37"/>
      <c r="O82" s="37"/>
      <c r="P82" s="37"/>
      <c r="Q82" s="37"/>
      <c r="R82" s="31" t="s">
        <v>14</v>
      </c>
      <c r="S82" s="38"/>
      <c r="T82" s="39"/>
    </row>
    <row r="83" spans="1:20" s="24" customFormat="1" ht="15" x14ac:dyDescent="0.25">
      <c r="A83" s="33" t="s">
        <v>15</v>
      </c>
      <c r="B83" s="33"/>
      <c r="C83" s="33"/>
      <c r="D83" s="34"/>
      <c r="E83" s="35" t="s">
        <v>16</v>
      </c>
      <c r="F83" s="35" t="s">
        <v>17</v>
      </c>
      <c r="G83" s="35"/>
      <c r="H83" s="35" t="s">
        <v>18</v>
      </c>
      <c r="I83" s="35"/>
      <c r="J83" s="37"/>
      <c r="K83" s="35"/>
      <c r="L83" s="37"/>
      <c r="M83" s="37"/>
      <c r="N83" s="37"/>
      <c r="O83" s="37"/>
      <c r="P83" s="37"/>
      <c r="Q83" s="37"/>
      <c r="R83" s="31" t="s">
        <v>19</v>
      </c>
      <c r="S83" s="38"/>
      <c r="T83" s="39"/>
    </row>
    <row r="84" spans="1:20" s="24" customFormat="1" ht="15" x14ac:dyDescent="0.25">
      <c r="A84" s="33" t="s">
        <v>20</v>
      </c>
      <c r="B84" s="33"/>
      <c r="C84" s="33"/>
      <c r="D84" s="34"/>
      <c r="E84" s="35" t="s">
        <v>21</v>
      </c>
      <c r="F84" s="35" t="s">
        <v>22</v>
      </c>
      <c r="G84" s="35"/>
      <c r="H84" s="40" t="s">
        <v>23</v>
      </c>
      <c r="I84" s="35"/>
      <c r="J84" s="37"/>
      <c r="K84" s="35"/>
      <c r="L84" s="37" t="s">
        <v>24</v>
      </c>
      <c r="M84" s="37"/>
      <c r="N84" s="37"/>
      <c r="O84" s="37"/>
      <c r="P84" s="37"/>
      <c r="Q84" s="37" t="s">
        <v>7</v>
      </c>
      <c r="R84" s="31" t="s">
        <v>25</v>
      </c>
      <c r="S84" s="38"/>
      <c r="T84" s="39"/>
    </row>
    <row r="85" spans="1:20" s="24" customFormat="1" ht="15" x14ac:dyDescent="0.25">
      <c r="A85" s="41"/>
      <c r="B85" s="41"/>
      <c r="C85" s="41"/>
      <c r="D85" s="42"/>
      <c r="E85" s="35" t="s">
        <v>26</v>
      </c>
      <c r="F85" s="41" t="s">
        <v>27</v>
      </c>
      <c r="G85" s="35" t="s">
        <v>28</v>
      </c>
      <c r="H85" s="41" t="s">
        <v>29</v>
      </c>
      <c r="I85" s="35" t="s">
        <v>30</v>
      </c>
      <c r="J85" s="37" t="s">
        <v>31</v>
      </c>
      <c r="K85" s="35" t="s">
        <v>32</v>
      </c>
      <c r="L85" s="37" t="s">
        <v>33</v>
      </c>
      <c r="M85" s="37" t="s">
        <v>34</v>
      </c>
      <c r="N85" s="37" t="s">
        <v>35</v>
      </c>
      <c r="O85" s="37" t="s">
        <v>36</v>
      </c>
      <c r="P85" s="37" t="s">
        <v>37</v>
      </c>
      <c r="Q85" s="37" t="s">
        <v>38</v>
      </c>
      <c r="R85" s="43"/>
      <c r="S85" s="44"/>
      <c r="T85" s="39"/>
    </row>
    <row r="86" spans="1:20" s="24" customFormat="1" ht="15" x14ac:dyDescent="0.25">
      <c r="A86" s="45"/>
      <c r="B86" s="45"/>
      <c r="C86" s="45"/>
      <c r="D86" s="46"/>
      <c r="E86" s="47" t="s">
        <v>26</v>
      </c>
      <c r="F86" s="47" t="s">
        <v>39</v>
      </c>
      <c r="G86" s="47" t="s">
        <v>40</v>
      </c>
      <c r="H86" s="47" t="s">
        <v>41</v>
      </c>
      <c r="I86" s="47" t="s">
        <v>42</v>
      </c>
      <c r="J86" s="48" t="s">
        <v>43</v>
      </c>
      <c r="K86" s="47" t="s">
        <v>44</v>
      </c>
      <c r="L86" s="48" t="s">
        <v>45</v>
      </c>
      <c r="M86" s="48" t="s">
        <v>46</v>
      </c>
      <c r="N86" s="48" t="s">
        <v>47</v>
      </c>
      <c r="O86" s="48" t="s">
        <v>48</v>
      </c>
      <c r="P86" s="48" t="s">
        <v>43</v>
      </c>
      <c r="Q86" s="47" t="s">
        <v>44</v>
      </c>
      <c r="R86" s="49"/>
      <c r="S86" s="50"/>
    </row>
    <row r="87" spans="1:20" s="56" customFormat="1" ht="7.5" x14ac:dyDescent="0.15">
      <c r="A87" s="51" t="s">
        <v>8</v>
      </c>
      <c r="B87" s="51"/>
      <c r="C87" s="51"/>
      <c r="D87" s="52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4"/>
      <c r="S87" s="55"/>
    </row>
    <row r="88" spans="1:20" s="73" customFormat="1" ht="18.95" customHeight="1" x14ac:dyDescent="0.5">
      <c r="A88" s="39"/>
      <c r="B88" s="39" t="s">
        <v>115</v>
      </c>
      <c r="C88" s="39"/>
      <c r="D88" s="69"/>
      <c r="E88" s="70">
        <v>111.97</v>
      </c>
      <c r="F88" s="70">
        <v>316.87</v>
      </c>
      <c r="G88" s="70">
        <v>93.77</v>
      </c>
      <c r="H88" s="70">
        <v>294.39</v>
      </c>
      <c r="I88" s="70">
        <v>104</v>
      </c>
      <c r="J88" s="70">
        <v>27225.15</v>
      </c>
      <c r="K88" s="70">
        <v>15118.06</v>
      </c>
      <c r="L88" s="70">
        <v>7459.25</v>
      </c>
      <c r="M88" s="70">
        <v>9544.3700000000008</v>
      </c>
      <c r="N88" s="70">
        <v>6933.5</v>
      </c>
      <c r="O88" s="70">
        <v>13782.49</v>
      </c>
      <c r="P88" s="70">
        <v>1725</v>
      </c>
      <c r="Q88" s="70">
        <v>412.6</v>
      </c>
      <c r="R88" s="72"/>
      <c r="S88" s="68" t="s">
        <v>116</v>
      </c>
    </row>
    <row r="89" spans="1:20" s="73" customFormat="1" ht="18.95" customHeight="1" x14ac:dyDescent="0.5">
      <c r="A89" s="39"/>
      <c r="B89" s="39" t="s">
        <v>117</v>
      </c>
      <c r="C89" s="39"/>
      <c r="D89" s="69"/>
      <c r="E89" s="70">
        <v>201.27</v>
      </c>
      <c r="F89" s="70">
        <v>259.49</v>
      </c>
      <c r="G89" s="70">
        <v>78.02</v>
      </c>
      <c r="H89" s="70">
        <v>990.28</v>
      </c>
      <c r="I89" s="70">
        <v>8.08</v>
      </c>
      <c r="J89" s="70">
        <v>17734.34</v>
      </c>
      <c r="K89" s="70">
        <v>19462.14</v>
      </c>
      <c r="L89" s="70">
        <v>9250.9699999999993</v>
      </c>
      <c r="M89" s="70">
        <v>12646.99</v>
      </c>
      <c r="N89" s="70">
        <v>7506.09</v>
      </c>
      <c r="O89" s="70">
        <v>2949.8</v>
      </c>
      <c r="P89" s="70">
        <v>1145</v>
      </c>
      <c r="Q89" s="71" t="s">
        <v>54</v>
      </c>
      <c r="R89" s="72"/>
      <c r="S89" s="68" t="s">
        <v>118</v>
      </c>
    </row>
    <row r="90" spans="1:20" s="62" customFormat="1" ht="18.95" customHeight="1" x14ac:dyDescent="0.5">
      <c r="A90" s="75" t="s">
        <v>119</v>
      </c>
      <c r="B90" s="63"/>
      <c r="C90" s="63"/>
      <c r="D90" s="65"/>
      <c r="E90" s="66">
        <f>SUM(E91:E95)</f>
        <v>923.44</v>
      </c>
      <c r="F90" s="66">
        <f t="shared" ref="F90:Q90" si="5">SUM(F91:F95)</f>
        <v>765.32999999999993</v>
      </c>
      <c r="G90" s="66">
        <f t="shared" si="5"/>
        <v>878.3</v>
      </c>
      <c r="H90" s="66">
        <f t="shared" si="5"/>
        <v>1476.6100000000001</v>
      </c>
      <c r="I90" s="66">
        <f t="shared" si="5"/>
        <v>80.17</v>
      </c>
      <c r="J90" s="66">
        <f t="shared" si="5"/>
        <v>83342.42</v>
      </c>
      <c r="K90" s="66">
        <f t="shared" si="5"/>
        <v>81876.039999999994</v>
      </c>
      <c r="L90" s="66">
        <f t="shared" si="5"/>
        <v>36799.99</v>
      </c>
      <c r="M90" s="66">
        <f t="shared" si="5"/>
        <v>46975.5</v>
      </c>
      <c r="N90" s="66">
        <f t="shared" si="5"/>
        <v>34209.370000000003</v>
      </c>
      <c r="O90" s="66">
        <f t="shared" si="5"/>
        <v>25225.539999999997</v>
      </c>
      <c r="P90" s="66">
        <f t="shared" si="5"/>
        <v>12991.58</v>
      </c>
      <c r="Q90" s="66">
        <f t="shared" si="5"/>
        <v>10</v>
      </c>
      <c r="R90" s="60"/>
      <c r="S90" s="75" t="s">
        <v>120</v>
      </c>
    </row>
    <row r="91" spans="1:20" s="73" customFormat="1" ht="18.95" customHeight="1" x14ac:dyDescent="0.5">
      <c r="A91" s="39"/>
      <c r="B91" s="39" t="s">
        <v>121</v>
      </c>
      <c r="C91" s="39"/>
      <c r="D91" s="69"/>
      <c r="E91" s="70">
        <v>390.14</v>
      </c>
      <c r="F91" s="70">
        <v>231.42</v>
      </c>
      <c r="G91" s="70">
        <v>123.77</v>
      </c>
      <c r="H91" s="70">
        <v>243.16</v>
      </c>
      <c r="I91" s="70">
        <v>53</v>
      </c>
      <c r="J91" s="70">
        <v>30176.19</v>
      </c>
      <c r="K91" s="70">
        <v>19068.599999999999</v>
      </c>
      <c r="L91" s="70">
        <v>10015.11</v>
      </c>
      <c r="M91" s="70">
        <v>12720.94</v>
      </c>
      <c r="N91" s="70">
        <v>9532.23</v>
      </c>
      <c r="O91" s="70">
        <v>12905.38</v>
      </c>
      <c r="P91" s="70">
        <v>3314.48</v>
      </c>
      <c r="Q91" s="71" t="s">
        <v>54</v>
      </c>
      <c r="R91" s="72"/>
      <c r="S91" s="68" t="s">
        <v>122</v>
      </c>
    </row>
    <row r="92" spans="1:20" s="73" customFormat="1" ht="18.95" customHeight="1" x14ac:dyDescent="0.5">
      <c r="A92" s="39"/>
      <c r="B92" s="39" t="s">
        <v>123</v>
      </c>
      <c r="C92" s="39"/>
      <c r="D92" s="69"/>
      <c r="E92" s="70">
        <v>140.30000000000001</v>
      </c>
      <c r="F92" s="70">
        <v>140.27000000000001</v>
      </c>
      <c r="G92" s="71">
        <v>141.04</v>
      </c>
      <c r="H92" s="70">
        <v>717.95</v>
      </c>
      <c r="I92" s="70">
        <v>1.92</v>
      </c>
      <c r="J92" s="70">
        <v>12248.84</v>
      </c>
      <c r="K92" s="70">
        <v>14506.01</v>
      </c>
      <c r="L92" s="70">
        <v>6113.28</v>
      </c>
      <c r="M92" s="70">
        <v>9254.81</v>
      </c>
      <c r="N92" s="70">
        <v>7015.35</v>
      </c>
      <c r="O92" s="70">
        <v>2797.88</v>
      </c>
      <c r="P92" s="70">
        <v>1631.78</v>
      </c>
      <c r="Q92" s="71" t="s">
        <v>54</v>
      </c>
      <c r="R92" s="72"/>
      <c r="S92" s="68" t="s">
        <v>124</v>
      </c>
    </row>
    <row r="93" spans="1:20" s="73" customFormat="1" ht="18.95" customHeight="1" x14ac:dyDescent="0.5">
      <c r="A93" s="39"/>
      <c r="B93" s="39" t="s">
        <v>125</v>
      </c>
      <c r="C93" s="39"/>
      <c r="D93" s="69"/>
      <c r="E93" s="70">
        <v>252.1</v>
      </c>
      <c r="F93" s="70">
        <v>206.07</v>
      </c>
      <c r="G93" s="70">
        <v>197.34</v>
      </c>
      <c r="H93" s="71" t="s">
        <v>54</v>
      </c>
      <c r="I93" s="70">
        <v>8.15</v>
      </c>
      <c r="J93" s="70">
        <v>10088.56</v>
      </c>
      <c r="K93" s="70">
        <v>15089.98</v>
      </c>
      <c r="L93" s="70">
        <v>4804.17</v>
      </c>
      <c r="M93" s="70">
        <v>6183.45</v>
      </c>
      <c r="N93" s="70">
        <v>5060.2299999999996</v>
      </c>
      <c r="O93" s="70">
        <v>2519.71</v>
      </c>
      <c r="P93" s="70">
        <v>1601.92</v>
      </c>
      <c r="Q93" s="71" t="s">
        <v>54</v>
      </c>
      <c r="R93" s="72"/>
      <c r="S93" s="68" t="s">
        <v>126</v>
      </c>
    </row>
    <row r="94" spans="1:20" s="73" customFormat="1" ht="18.95" customHeight="1" x14ac:dyDescent="0.5">
      <c r="A94" s="39"/>
      <c r="B94" s="39" t="s">
        <v>127</v>
      </c>
      <c r="C94" s="39"/>
      <c r="D94" s="69"/>
      <c r="E94" s="70">
        <v>53.33</v>
      </c>
      <c r="F94" s="70">
        <v>12.68</v>
      </c>
      <c r="G94" s="70">
        <v>130.78</v>
      </c>
      <c r="H94" s="70">
        <v>255.03</v>
      </c>
      <c r="I94" s="70">
        <v>5.05</v>
      </c>
      <c r="J94" s="70">
        <v>8221.41</v>
      </c>
      <c r="K94" s="70">
        <v>14654.38</v>
      </c>
      <c r="L94" s="70">
        <v>4262.87</v>
      </c>
      <c r="M94" s="70">
        <v>8966.4599999999991</v>
      </c>
      <c r="N94" s="70">
        <v>4835.55</v>
      </c>
      <c r="O94" s="70">
        <v>3490.23</v>
      </c>
      <c r="P94" s="70">
        <v>1193.4000000000001</v>
      </c>
      <c r="Q94" s="70">
        <v>10</v>
      </c>
      <c r="R94" s="72"/>
      <c r="S94" s="68" t="s">
        <v>128</v>
      </c>
    </row>
    <row r="95" spans="1:20" s="73" customFormat="1" ht="18.95" customHeight="1" x14ac:dyDescent="0.5">
      <c r="A95" s="39"/>
      <c r="B95" s="39" t="s">
        <v>129</v>
      </c>
      <c r="C95" s="39"/>
      <c r="D95" s="69"/>
      <c r="E95" s="71">
        <v>87.57</v>
      </c>
      <c r="F95" s="71">
        <v>174.89</v>
      </c>
      <c r="G95" s="71">
        <v>285.37</v>
      </c>
      <c r="H95" s="71">
        <v>260.47000000000003</v>
      </c>
      <c r="I95" s="71">
        <v>12.05</v>
      </c>
      <c r="J95" s="71">
        <v>22607.42</v>
      </c>
      <c r="K95" s="71">
        <v>18557.07</v>
      </c>
      <c r="L95" s="71">
        <v>11604.56</v>
      </c>
      <c r="M95" s="71">
        <v>9849.84</v>
      </c>
      <c r="N95" s="71">
        <v>7766.01</v>
      </c>
      <c r="O95" s="71">
        <v>3512.34</v>
      </c>
      <c r="P95" s="71">
        <v>5250</v>
      </c>
      <c r="Q95" s="71" t="s">
        <v>54</v>
      </c>
      <c r="R95" s="72"/>
      <c r="S95" s="68" t="s">
        <v>130</v>
      </c>
    </row>
    <row r="96" spans="1:20" s="62" customFormat="1" ht="18.95" customHeight="1" x14ac:dyDescent="0.5">
      <c r="A96" s="75" t="s">
        <v>131</v>
      </c>
      <c r="B96" s="63"/>
      <c r="C96" s="63"/>
      <c r="D96" s="65"/>
      <c r="E96" s="66">
        <f>SUM(E97:E99)</f>
        <v>1196.5</v>
      </c>
      <c r="F96" s="66">
        <f t="shared" ref="F96:Q96" si="6">SUM(F97:F99)</f>
        <v>677.88000000000011</v>
      </c>
      <c r="G96" s="66">
        <f t="shared" si="6"/>
        <v>831.82</v>
      </c>
      <c r="H96" s="66">
        <f t="shared" si="6"/>
        <v>2620.38</v>
      </c>
      <c r="I96" s="66">
        <f t="shared" si="6"/>
        <v>79.070000000000007</v>
      </c>
      <c r="J96" s="66">
        <f t="shared" si="6"/>
        <v>76148.929999999993</v>
      </c>
      <c r="K96" s="66">
        <f t="shared" si="6"/>
        <v>69083.13</v>
      </c>
      <c r="L96" s="66">
        <f t="shared" si="6"/>
        <v>32007.859999999997</v>
      </c>
      <c r="M96" s="66">
        <f t="shared" si="6"/>
        <v>42708.74</v>
      </c>
      <c r="N96" s="66">
        <f t="shared" si="6"/>
        <v>33045.360000000001</v>
      </c>
      <c r="O96" s="66">
        <f t="shared" si="6"/>
        <v>15747.279999999999</v>
      </c>
      <c r="P96" s="66">
        <f t="shared" si="6"/>
        <v>12447.269999999999</v>
      </c>
      <c r="Q96" s="66">
        <f t="shared" si="6"/>
        <v>15</v>
      </c>
      <c r="R96" s="60"/>
      <c r="S96" s="75" t="s">
        <v>132</v>
      </c>
    </row>
    <row r="97" spans="1:22" s="73" customFormat="1" ht="18.95" customHeight="1" x14ac:dyDescent="0.5">
      <c r="A97" s="39"/>
      <c r="B97" s="68" t="s">
        <v>133</v>
      </c>
      <c r="C97" s="74"/>
      <c r="D97" s="69"/>
      <c r="E97" s="70">
        <v>201.75</v>
      </c>
      <c r="F97" s="70">
        <v>232.65</v>
      </c>
      <c r="G97" s="70">
        <v>339.37</v>
      </c>
      <c r="H97" s="70">
        <v>800.44</v>
      </c>
      <c r="I97" s="70">
        <v>7.72</v>
      </c>
      <c r="J97" s="70">
        <v>27361.72</v>
      </c>
      <c r="K97" s="70">
        <v>24117.42</v>
      </c>
      <c r="L97" s="70">
        <v>10796.31</v>
      </c>
      <c r="M97" s="70">
        <v>14161.33</v>
      </c>
      <c r="N97" s="70">
        <v>13276.62</v>
      </c>
      <c r="O97" s="70">
        <v>6016.11</v>
      </c>
      <c r="P97" s="70">
        <v>5184.87</v>
      </c>
      <c r="Q97" s="70">
        <v>15</v>
      </c>
      <c r="R97" s="72"/>
      <c r="S97" s="68" t="s">
        <v>134</v>
      </c>
    </row>
    <row r="98" spans="1:22" s="73" customFormat="1" ht="18.95" customHeight="1" x14ac:dyDescent="0.5">
      <c r="A98" s="39"/>
      <c r="B98" s="68" t="s">
        <v>135</v>
      </c>
      <c r="C98" s="39"/>
      <c r="D98" s="69"/>
      <c r="E98" s="70">
        <v>860.97</v>
      </c>
      <c r="F98" s="70">
        <v>277.04000000000002</v>
      </c>
      <c r="G98" s="70">
        <v>374.37</v>
      </c>
      <c r="H98" s="70">
        <v>923.9</v>
      </c>
      <c r="I98" s="70">
        <v>59.9</v>
      </c>
      <c r="J98" s="70">
        <v>29267.84</v>
      </c>
      <c r="K98" s="70">
        <v>27012.3</v>
      </c>
      <c r="L98" s="70">
        <v>13601.61</v>
      </c>
      <c r="M98" s="70">
        <v>15910.4</v>
      </c>
      <c r="N98" s="70">
        <v>11255.05</v>
      </c>
      <c r="O98" s="70">
        <v>6814.87</v>
      </c>
      <c r="P98" s="70">
        <v>3963.68</v>
      </c>
      <c r="Q98" s="71" t="s">
        <v>54</v>
      </c>
      <c r="R98" s="72"/>
      <c r="S98" s="68" t="s">
        <v>136</v>
      </c>
    </row>
    <row r="99" spans="1:22" s="73" customFormat="1" ht="18.95" customHeight="1" x14ac:dyDescent="0.5">
      <c r="A99" s="39"/>
      <c r="B99" s="68" t="s">
        <v>137</v>
      </c>
      <c r="C99" s="39"/>
      <c r="D99" s="69"/>
      <c r="E99" s="70">
        <v>133.78</v>
      </c>
      <c r="F99" s="70">
        <v>168.19</v>
      </c>
      <c r="G99" s="70">
        <v>118.08</v>
      </c>
      <c r="H99" s="70">
        <v>896.04</v>
      </c>
      <c r="I99" s="70">
        <v>11.45</v>
      </c>
      <c r="J99" s="70">
        <v>19519.37</v>
      </c>
      <c r="K99" s="70">
        <v>17953.41</v>
      </c>
      <c r="L99" s="70">
        <v>7609.94</v>
      </c>
      <c r="M99" s="70">
        <v>12637.01</v>
      </c>
      <c r="N99" s="70">
        <v>8513.69</v>
      </c>
      <c r="O99" s="70">
        <v>2916.3</v>
      </c>
      <c r="P99" s="70">
        <v>3298.72</v>
      </c>
      <c r="Q99" s="71" t="s">
        <v>54</v>
      </c>
      <c r="R99" s="72"/>
      <c r="S99" s="68" t="s">
        <v>138</v>
      </c>
    </row>
    <row r="100" spans="1:22" s="62" customFormat="1" ht="18.95" customHeight="1" x14ac:dyDescent="0.5">
      <c r="A100" s="75" t="s">
        <v>139</v>
      </c>
      <c r="B100" s="63"/>
      <c r="C100" s="63"/>
      <c r="D100" s="65"/>
      <c r="E100" s="66">
        <f>SUM(E101:E103,E124)</f>
        <v>832.76999999999987</v>
      </c>
      <c r="F100" s="66">
        <f t="shared" ref="F100:Q100" si="7">SUM(F101:F103,F124)</f>
        <v>1476.58</v>
      </c>
      <c r="G100" s="66">
        <f t="shared" si="7"/>
        <v>1096.55</v>
      </c>
      <c r="H100" s="66">
        <f t="shared" si="7"/>
        <v>6258.5999999999995</v>
      </c>
      <c r="I100" s="66">
        <f t="shared" si="7"/>
        <v>346.34999999999997</v>
      </c>
      <c r="J100" s="66">
        <f t="shared" si="7"/>
        <v>122479.82</v>
      </c>
      <c r="K100" s="66">
        <f t="shared" si="7"/>
        <v>98524.08</v>
      </c>
      <c r="L100" s="66">
        <f t="shared" si="7"/>
        <v>56854.229999999996</v>
      </c>
      <c r="M100" s="66">
        <f t="shared" si="7"/>
        <v>51171.56</v>
      </c>
      <c r="N100" s="66">
        <f t="shared" si="7"/>
        <v>44464.479999999996</v>
      </c>
      <c r="O100" s="66">
        <f t="shared" si="7"/>
        <v>36394.78</v>
      </c>
      <c r="P100" s="66">
        <f t="shared" si="7"/>
        <v>16078.15</v>
      </c>
      <c r="Q100" s="66">
        <f t="shared" si="7"/>
        <v>15</v>
      </c>
      <c r="R100" s="60"/>
      <c r="S100" s="75" t="s">
        <v>140</v>
      </c>
    </row>
    <row r="101" spans="1:22" s="73" customFormat="1" ht="18.95" customHeight="1" x14ac:dyDescent="0.5">
      <c r="A101" s="39"/>
      <c r="B101" s="68" t="s">
        <v>141</v>
      </c>
      <c r="C101" s="39"/>
      <c r="D101" s="69"/>
      <c r="E101" s="70">
        <v>279.05</v>
      </c>
      <c r="F101" s="70">
        <v>201.85</v>
      </c>
      <c r="G101" s="70">
        <v>323.66000000000003</v>
      </c>
      <c r="H101" s="70">
        <v>2460.67</v>
      </c>
      <c r="I101" s="70">
        <v>43.21</v>
      </c>
      <c r="J101" s="70">
        <v>45653.74</v>
      </c>
      <c r="K101" s="70">
        <v>33194.400000000001</v>
      </c>
      <c r="L101" s="70">
        <v>22842.06</v>
      </c>
      <c r="M101" s="70">
        <v>17239.96</v>
      </c>
      <c r="N101" s="70">
        <v>15256.52</v>
      </c>
      <c r="O101" s="70">
        <v>11509.18</v>
      </c>
      <c r="P101" s="70">
        <v>4974</v>
      </c>
      <c r="Q101" s="71" t="s">
        <v>54</v>
      </c>
      <c r="R101" s="72"/>
      <c r="S101" s="68" t="s">
        <v>142</v>
      </c>
    </row>
    <row r="102" spans="1:22" s="73" customFormat="1" ht="18.95" customHeight="1" x14ac:dyDescent="0.5">
      <c r="A102" s="39"/>
      <c r="B102" s="68" t="s">
        <v>143</v>
      </c>
      <c r="C102" s="74"/>
      <c r="D102" s="69"/>
      <c r="E102" s="70">
        <v>239.24</v>
      </c>
      <c r="F102" s="70">
        <v>845.91</v>
      </c>
      <c r="G102" s="70">
        <v>480.58</v>
      </c>
      <c r="H102" s="70">
        <v>1982.54</v>
      </c>
      <c r="I102" s="70">
        <v>252</v>
      </c>
      <c r="J102" s="70">
        <v>41631.980000000003</v>
      </c>
      <c r="K102" s="70">
        <v>29735.4</v>
      </c>
      <c r="L102" s="70">
        <v>16779.64</v>
      </c>
      <c r="M102" s="70">
        <v>13393.74</v>
      </c>
      <c r="N102" s="70">
        <v>10155.24</v>
      </c>
      <c r="O102" s="70">
        <v>15453.2</v>
      </c>
      <c r="P102" s="70">
        <v>5461.5</v>
      </c>
      <c r="Q102" s="70">
        <v>15</v>
      </c>
      <c r="R102" s="72"/>
      <c r="S102" s="68" t="s">
        <v>144</v>
      </c>
    </row>
    <row r="103" spans="1:22" s="73" customFormat="1" ht="18.95" customHeight="1" x14ac:dyDescent="0.5">
      <c r="A103" s="39"/>
      <c r="B103" s="68" t="s">
        <v>145</v>
      </c>
      <c r="C103" s="39"/>
      <c r="D103" s="69"/>
      <c r="E103" s="70">
        <v>194.57</v>
      </c>
      <c r="F103" s="70">
        <v>247.32</v>
      </c>
      <c r="G103" s="70">
        <v>126.52</v>
      </c>
      <c r="H103" s="70">
        <v>1163.57</v>
      </c>
      <c r="I103" s="70">
        <v>49.44</v>
      </c>
      <c r="J103" s="70">
        <v>23616.799999999999</v>
      </c>
      <c r="K103" s="70">
        <v>20448.66</v>
      </c>
      <c r="L103" s="70">
        <v>10806.93</v>
      </c>
      <c r="M103" s="70">
        <v>12267.64</v>
      </c>
      <c r="N103" s="70">
        <v>12009.27</v>
      </c>
      <c r="O103" s="70">
        <v>5949.23</v>
      </c>
      <c r="P103" s="70">
        <v>4169.6499999999996</v>
      </c>
      <c r="Q103" s="71" t="s">
        <v>54</v>
      </c>
      <c r="R103" s="72"/>
      <c r="S103" s="68" t="s">
        <v>146</v>
      </c>
    </row>
    <row r="104" spans="1:22" s="73" customFormat="1" ht="18.75" customHeight="1" x14ac:dyDescent="0.5">
      <c r="A104" s="39"/>
      <c r="B104" s="68"/>
      <c r="C104" s="74"/>
      <c r="D104" s="68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72"/>
      <c r="S104" s="68"/>
    </row>
    <row r="105" spans="1:22" s="81" customFormat="1" x14ac:dyDescent="0.5">
      <c r="A105" s="77"/>
      <c r="B105" s="78"/>
      <c r="D105" s="78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77"/>
      <c r="S105" s="78"/>
    </row>
    <row r="106" spans="1:22" s="81" customFormat="1" x14ac:dyDescent="0.5">
      <c r="A106" s="77"/>
      <c r="B106" s="78"/>
      <c r="D106" s="78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77"/>
      <c r="S106" s="78"/>
    </row>
    <row r="107" spans="1:22" s="81" customFormat="1" x14ac:dyDescent="0.5">
      <c r="A107" s="77"/>
      <c r="B107" s="78"/>
      <c r="D107" s="78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77"/>
      <c r="S107" s="78"/>
    </row>
    <row r="108" spans="1:22" s="81" customFormat="1" x14ac:dyDescent="0.5">
      <c r="A108" s="77"/>
      <c r="B108" s="78"/>
      <c r="D108" s="78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77"/>
      <c r="S108" s="78"/>
    </row>
    <row r="109" spans="1:22" s="81" customFormat="1" x14ac:dyDescent="0.5">
      <c r="A109" s="77"/>
      <c r="B109" s="78"/>
      <c r="D109" s="78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77"/>
      <c r="S109" s="78"/>
    </row>
    <row r="110" spans="1:22" s="81" customFormat="1" x14ac:dyDescent="0.5">
      <c r="A110" s="77"/>
      <c r="B110" s="78"/>
      <c r="C110" s="77"/>
      <c r="D110" s="78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77"/>
      <c r="S110" s="78"/>
    </row>
    <row r="111" spans="1:22" s="1" customFormat="1" x14ac:dyDescent="0.3">
      <c r="B111" s="2" t="s">
        <v>0</v>
      </c>
      <c r="C111" s="3">
        <v>19.3</v>
      </c>
      <c r="D111" s="2" t="s">
        <v>82</v>
      </c>
      <c r="V111" s="4"/>
    </row>
    <row r="112" spans="1:22" s="5" customFormat="1" x14ac:dyDescent="0.3">
      <c r="B112" s="1" t="s">
        <v>2</v>
      </c>
      <c r="C112" s="3">
        <v>19.3</v>
      </c>
      <c r="D112" s="6" t="s">
        <v>3</v>
      </c>
      <c r="V112" s="1"/>
    </row>
    <row r="113" spans="1:22" s="5" customFormat="1" x14ac:dyDescent="0.3">
      <c r="B113" s="1"/>
      <c r="C113" s="3"/>
      <c r="D113" s="6" t="s">
        <v>83</v>
      </c>
    </row>
    <row r="114" spans="1:22" s="7" customFormat="1" ht="15.75" x14ac:dyDescent="0.25">
      <c r="B114" s="8"/>
      <c r="C114" s="9"/>
      <c r="D114" s="10"/>
      <c r="S114" s="12" t="s">
        <v>5</v>
      </c>
    </row>
    <row r="115" spans="1:22" s="13" customFormat="1" ht="6.75" x14ac:dyDescent="0.15">
      <c r="V115" s="14"/>
    </row>
    <row r="116" spans="1:22" s="24" customFormat="1" ht="15" x14ac:dyDescent="0.25">
      <c r="A116" s="15"/>
      <c r="B116" s="15"/>
      <c r="C116" s="15"/>
      <c r="D116" s="16"/>
      <c r="E116" s="17" t="s">
        <v>6</v>
      </c>
      <c r="F116" s="18"/>
      <c r="G116" s="18"/>
      <c r="H116" s="18"/>
      <c r="I116" s="18"/>
      <c r="J116" s="18"/>
      <c r="K116" s="19"/>
      <c r="L116" s="20" t="s">
        <v>7</v>
      </c>
      <c r="M116" s="21"/>
      <c r="N116" s="21"/>
      <c r="O116" s="21"/>
      <c r="P116" s="21"/>
      <c r="Q116" s="21"/>
      <c r="R116" s="22" t="s">
        <v>8</v>
      </c>
      <c r="S116" s="23"/>
    </row>
    <row r="117" spans="1:22" s="24" customFormat="1" ht="15" x14ac:dyDescent="0.25">
      <c r="E117" s="25" t="s">
        <v>9</v>
      </c>
      <c r="F117" s="26"/>
      <c r="G117" s="26"/>
      <c r="H117" s="26"/>
      <c r="I117" s="26"/>
      <c r="J117" s="26"/>
      <c r="K117" s="27"/>
      <c r="L117" s="28" t="s">
        <v>10</v>
      </c>
      <c r="M117" s="29"/>
      <c r="N117" s="29"/>
      <c r="O117" s="29"/>
      <c r="P117" s="29"/>
      <c r="Q117" s="30"/>
      <c r="R117" s="31" t="s">
        <v>11</v>
      </c>
      <c r="S117" s="32"/>
    </row>
    <row r="118" spans="1:22" s="24" customFormat="1" ht="15" x14ac:dyDescent="0.25">
      <c r="A118" s="33" t="s">
        <v>12</v>
      </c>
      <c r="B118" s="33"/>
      <c r="C118" s="33"/>
      <c r="D118" s="34"/>
      <c r="E118" s="35"/>
      <c r="F118" s="35" t="s">
        <v>13</v>
      </c>
      <c r="G118" s="35"/>
      <c r="H118" s="35"/>
      <c r="I118" s="35"/>
      <c r="K118" s="36"/>
      <c r="L118" s="37"/>
      <c r="M118" s="37"/>
      <c r="N118" s="37"/>
      <c r="O118" s="37"/>
      <c r="P118" s="37"/>
      <c r="Q118" s="37"/>
      <c r="R118" s="31" t="s">
        <v>14</v>
      </c>
      <c r="S118" s="38"/>
      <c r="T118" s="39"/>
    </row>
    <row r="119" spans="1:22" s="24" customFormat="1" ht="15" x14ac:dyDescent="0.25">
      <c r="A119" s="33" t="s">
        <v>15</v>
      </c>
      <c r="B119" s="33"/>
      <c r="C119" s="33"/>
      <c r="D119" s="34"/>
      <c r="E119" s="35" t="s">
        <v>16</v>
      </c>
      <c r="F119" s="35" t="s">
        <v>17</v>
      </c>
      <c r="G119" s="35"/>
      <c r="H119" s="35" t="s">
        <v>18</v>
      </c>
      <c r="I119" s="35"/>
      <c r="J119" s="37"/>
      <c r="K119" s="35"/>
      <c r="L119" s="37"/>
      <c r="M119" s="37"/>
      <c r="N119" s="37"/>
      <c r="O119" s="37"/>
      <c r="P119" s="37"/>
      <c r="Q119" s="37"/>
      <c r="R119" s="31" t="s">
        <v>19</v>
      </c>
      <c r="S119" s="38"/>
      <c r="T119" s="39"/>
    </row>
    <row r="120" spans="1:22" s="24" customFormat="1" ht="15" x14ac:dyDescent="0.25">
      <c r="A120" s="33" t="s">
        <v>20</v>
      </c>
      <c r="B120" s="33"/>
      <c r="C120" s="33"/>
      <c r="D120" s="34"/>
      <c r="E120" s="35" t="s">
        <v>21</v>
      </c>
      <c r="F120" s="35" t="s">
        <v>22</v>
      </c>
      <c r="G120" s="35"/>
      <c r="H120" s="40" t="s">
        <v>23</v>
      </c>
      <c r="I120" s="35"/>
      <c r="J120" s="37"/>
      <c r="K120" s="35"/>
      <c r="L120" s="37" t="s">
        <v>24</v>
      </c>
      <c r="M120" s="37"/>
      <c r="N120" s="37"/>
      <c r="O120" s="37"/>
      <c r="P120" s="37"/>
      <c r="Q120" s="37" t="s">
        <v>7</v>
      </c>
      <c r="R120" s="31" t="s">
        <v>25</v>
      </c>
      <c r="S120" s="38"/>
      <c r="T120" s="39"/>
    </row>
    <row r="121" spans="1:22" s="24" customFormat="1" ht="15" x14ac:dyDescent="0.25">
      <c r="A121" s="41"/>
      <c r="B121" s="41"/>
      <c r="C121" s="41"/>
      <c r="D121" s="42"/>
      <c r="E121" s="35" t="s">
        <v>26</v>
      </c>
      <c r="F121" s="41" t="s">
        <v>27</v>
      </c>
      <c r="G121" s="35" t="s">
        <v>28</v>
      </c>
      <c r="H121" s="41" t="s">
        <v>29</v>
      </c>
      <c r="I121" s="35" t="s">
        <v>30</v>
      </c>
      <c r="J121" s="37" t="s">
        <v>31</v>
      </c>
      <c r="K121" s="35" t="s">
        <v>32</v>
      </c>
      <c r="L121" s="37" t="s">
        <v>33</v>
      </c>
      <c r="M121" s="37" t="s">
        <v>34</v>
      </c>
      <c r="N121" s="37" t="s">
        <v>35</v>
      </c>
      <c r="O121" s="37" t="s">
        <v>36</v>
      </c>
      <c r="P121" s="37" t="s">
        <v>37</v>
      </c>
      <c r="Q121" s="37" t="s">
        <v>38</v>
      </c>
      <c r="R121" s="43"/>
      <c r="S121" s="44"/>
      <c r="T121" s="39"/>
    </row>
    <row r="122" spans="1:22" s="24" customFormat="1" ht="15" x14ac:dyDescent="0.25">
      <c r="A122" s="45"/>
      <c r="B122" s="45"/>
      <c r="C122" s="45"/>
      <c r="D122" s="46"/>
      <c r="E122" s="47" t="s">
        <v>26</v>
      </c>
      <c r="F122" s="47" t="s">
        <v>39</v>
      </c>
      <c r="G122" s="47" t="s">
        <v>40</v>
      </c>
      <c r="H122" s="47" t="s">
        <v>41</v>
      </c>
      <c r="I122" s="47" t="s">
        <v>42</v>
      </c>
      <c r="J122" s="48" t="s">
        <v>43</v>
      </c>
      <c r="K122" s="47" t="s">
        <v>44</v>
      </c>
      <c r="L122" s="48" t="s">
        <v>45</v>
      </c>
      <c r="M122" s="48" t="s">
        <v>46</v>
      </c>
      <c r="N122" s="48" t="s">
        <v>47</v>
      </c>
      <c r="O122" s="48" t="s">
        <v>48</v>
      </c>
      <c r="P122" s="48" t="s">
        <v>43</v>
      </c>
      <c r="Q122" s="47" t="s">
        <v>44</v>
      </c>
      <c r="R122" s="49"/>
      <c r="S122" s="50"/>
    </row>
    <row r="123" spans="1:22" s="56" customFormat="1" ht="7.5" x14ac:dyDescent="0.15">
      <c r="A123" s="51" t="s">
        <v>8</v>
      </c>
      <c r="B123" s="51"/>
      <c r="C123" s="51"/>
      <c r="D123" s="52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4"/>
      <c r="S123" s="55"/>
    </row>
    <row r="124" spans="1:22" s="73" customFormat="1" ht="18.95" customHeight="1" x14ac:dyDescent="0.5">
      <c r="A124" s="39"/>
      <c r="B124" s="68" t="s">
        <v>147</v>
      </c>
      <c r="C124" s="39"/>
      <c r="D124" s="69"/>
      <c r="E124" s="70">
        <v>119.91</v>
      </c>
      <c r="F124" s="70">
        <v>181.5</v>
      </c>
      <c r="G124" s="70">
        <v>165.79</v>
      </c>
      <c r="H124" s="70">
        <v>651.82000000000005</v>
      </c>
      <c r="I124" s="70">
        <v>1.7</v>
      </c>
      <c r="J124" s="70">
        <v>11577.3</v>
      </c>
      <c r="K124" s="70">
        <v>15145.62</v>
      </c>
      <c r="L124" s="70">
        <v>6425.6</v>
      </c>
      <c r="M124" s="70">
        <v>8270.2199999999993</v>
      </c>
      <c r="N124" s="70">
        <v>7043.45</v>
      </c>
      <c r="O124" s="70">
        <v>3483.17</v>
      </c>
      <c r="P124" s="70">
        <v>1473</v>
      </c>
      <c r="Q124" s="71" t="s">
        <v>54</v>
      </c>
      <c r="R124" s="72"/>
      <c r="S124" s="68" t="s">
        <v>148</v>
      </c>
    </row>
    <row r="125" spans="1:22" s="62" customFormat="1" ht="18.95" customHeight="1" x14ac:dyDescent="0.5">
      <c r="A125" s="75" t="s">
        <v>149</v>
      </c>
      <c r="B125" s="63"/>
      <c r="C125" s="63"/>
      <c r="D125" s="65"/>
      <c r="E125" s="66">
        <f>SUM(E126:E130)</f>
        <v>1338.57</v>
      </c>
      <c r="F125" s="66">
        <f t="shared" ref="F125:Q125" si="8">SUM(F126:F130)</f>
        <v>1526.76</v>
      </c>
      <c r="G125" s="66">
        <f t="shared" si="8"/>
        <v>2580.4999999999995</v>
      </c>
      <c r="H125" s="66">
        <f t="shared" si="8"/>
        <v>3847.17</v>
      </c>
      <c r="I125" s="66">
        <f t="shared" si="8"/>
        <v>999.25</v>
      </c>
      <c r="J125" s="66">
        <f t="shared" si="8"/>
        <v>128177.67</v>
      </c>
      <c r="K125" s="66">
        <f t="shared" si="8"/>
        <v>106564.64</v>
      </c>
      <c r="L125" s="66">
        <f t="shared" si="8"/>
        <v>51695.200000000004</v>
      </c>
      <c r="M125" s="66">
        <f t="shared" si="8"/>
        <v>70027.41</v>
      </c>
      <c r="N125" s="66">
        <f t="shared" si="8"/>
        <v>45897.55</v>
      </c>
      <c r="O125" s="66">
        <f t="shared" si="8"/>
        <v>30784.75</v>
      </c>
      <c r="P125" s="66">
        <f t="shared" si="8"/>
        <v>13846.42</v>
      </c>
      <c r="Q125" s="66">
        <f t="shared" si="8"/>
        <v>115</v>
      </c>
      <c r="R125" s="60"/>
      <c r="S125" s="75" t="s">
        <v>150</v>
      </c>
    </row>
    <row r="126" spans="1:22" s="73" customFormat="1" ht="18.95" customHeight="1" x14ac:dyDescent="0.5">
      <c r="A126" s="39"/>
      <c r="B126" s="68" t="s">
        <v>151</v>
      </c>
      <c r="C126" s="39"/>
      <c r="D126" s="69"/>
      <c r="E126" s="70">
        <v>146.21</v>
      </c>
      <c r="F126" s="70">
        <v>15.07</v>
      </c>
      <c r="G126" s="70">
        <v>156.03</v>
      </c>
      <c r="H126" s="70">
        <v>1186.96</v>
      </c>
      <c r="I126" s="70">
        <v>205.22</v>
      </c>
      <c r="J126" s="70">
        <v>31760.86</v>
      </c>
      <c r="K126" s="70">
        <v>22031.68</v>
      </c>
      <c r="L126" s="70">
        <v>11130.76</v>
      </c>
      <c r="M126" s="70">
        <v>12806.91</v>
      </c>
      <c r="N126" s="70">
        <v>9604.59</v>
      </c>
      <c r="O126" s="70">
        <v>11111.92</v>
      </c>
      <c r="P126" s="70">
        <v>2905</v>
      </c>
      <c r="Q126" s="70">
        <v>15</v>
      </c>
      <c r="R126" s="72"/>
      <c r="S126" s="68" t="s">
        <v>152</v>
      </c>
    </row>
    <row r="127" spans="1:22" s="73" customFormat="1" ht="18.95" customHeight="1" x14ac:dyDescent="0.5">
      <c r="A127" s="39"/>
      <c r="B127" s="68" t="s">
        <v>153</v>
      </c>
      <c r="C127" s="39"/>
      <c r="D127" s="69"/>
      <c r="E127" s="70">
        <v>105.65</v>
      </c>
      <c r="F127" s="70">
        <v>238.09</v>
      </c>
      <c r="G127" s="70">
        <v>778.8</v>
      </c>
      <c r="H127" s="70">
        <v>931.9</v>
      </c>
      <c r="I127" s="70">
        <v>141.29</v>
      </c>
      <c r="J127" s="70">
        <v>17819.400000000001</v>
      </c>
      <c r="K127" s="70">
        <v>17990.560000000001</v>
      </c>
      <c r="L127" s="70">
        <v>8446.92</v>
      </c>
      <c r="M127" s="70">
        <v>13916.05</v>
      </c>
      <c r="N127" s="70">
        <v>7552.52</v>
      </c>
      <c r="O127" s="70">
        <v>3929.5</v>
      </c>
      <c r="P127" s="70">
        <v>1852.46</v>
      </c>
      <c r="Q127" s="70">
        <v>45</v>
      </c>
      <c r="R127" s="72"/>
      <c r="S127" s="68" t="s">
        <v>154</v>
      </c>
    </row>
    <row r="128" spans="1:22" s="73" customFormat="1" ht="18.95" customHeight="1" x14ac:dyDescent="0.5">
      <c r="A128" s="39"/>
      <c r="B128" s="68" t="s">
        <v>155</v>
      </c>
      <c r="C128" s="39"/>
      <c r="D128" s="69"/>
      <c r="E128" s="70">
        <v>701.98</v>
      </c>
      <c r="F128" s="70">
        <v>450.11</v>
      </c>
      <c r="G128" s="70">
        <v>1111.8599999999999</v>
      </c>
      <c r="H128" s="70">
        <v>131.13999999999999</v>
      </c>
      <c r="I128" s="70">
        <v>446.92</v>
      </c>
      <c r="J128" s="70">
        <v>28211.38</v>
      </c>
      <c r="K128" s="70">
        <v>23676.06</v>
      </c>
      <c r="L128" s="70">
        <v>11556.99</v>
      </c>
      <c r="M128" s="70">
        <v>15547.13</v>
      </c>
      <c r="N128" s="70">
        <v>10724.26</v>
      </c>
      <c r="O128" s="70">
        <v>6301.9</v>
      </c>
      <c r="P128" s="70">
        <v>2856.56</v>
      </c>
      <c r="Q128" s="71">
        <v>20</v>
      </c>
      <c r="R128" s="72"/>
      <c r="S128" s="68" t="s">
        <v>156</v>
      </c>
    </row>
    <row r="129" spans="1:19" s="73" customFormat="1" ht="18.95" customHeight="1" x14ac:dyDescent="0.5">
      <c r="A129" s="39"/>
      <c r="B129" s="68" t="s">
        <v>157</v>
      </c>
      <c r="C129" s="39"/>
      <c r="D129" s="69"/>
      <c r="E129" s="70">
        <v>202.46</v>
      </c>
      <c r="F129" s="70">
        <v>321.20999999999998</v>
      </c>
      <c r="G129" s="70">
        <v>419.63</v>
      </c>
      <c r="H129" s="70">
        <v>691.06</v>
      </c>
      <c r="I129" s="70">
        <v>84.76</v>
      </c>
      <c r="J129" s="70">
        <v>37047.5</v>
      </c>
      <c r="K129" s="70">
        <v>27782.03</v>
      </c>
      <c r="L129" s="70">
        <v>14761.77</v>
      </c>
      <c r="M129" s="70">
        <v>16128.41</v>
      </c>
      <c r="N129" s="70">
        <v>11561.98</v>
      </c>
      <c r="O129" s="70">
        <v>6063.28</v>
      </c>
      <c r="P129" s="70">
        <v>4925.9799999999996</v>
      </c>
      <c r="Q129" s="71">
        <v>20</v>
      </c>
      <c r="R129" s="72"/>
      <c r="S129" s="68" t="s">
        <v>158</v>
      </c>
    </row>
    <row r="130" spans="1:19" s="73" customFormat="1" ht="18.95" customHeight="1" x14ac:dyDescent="0.5">
      <c r="A130" s="39"/>
      <c r="B130" s="68" t="s">
        <v>159</v>
      </c>
      <c r="C130" s="74"/>
      <c r="D130" s="69"/>
      <c r="E130" s="70">
        <v>182.27</v>
      </c>
      <c r="F130" s="70">
        <v>502.28</v>
      </c>
      <c r="G130" s="70">
        <v>114.18</v>
      </c>
      <c r="H130" s="70">
        <v>906.11</v>
      </c>
      <c r="I130" s="70">
        <v>121.06</v>
      </c>
      <c r="J130" s="70">
        <v>13338.53</v>
      </c>
      <c r="K130" s="70">
        <v>15084.31</v>
      </c>
      <c r="L130" s="70">
        <v>5798.76</v>
      </c>
      <c r="M130" s="70">
        <v>11628.91</v>
      </c>
      <c r="N130" s="70">
        <v>6454.2</v>
      </c>
      <c r="O130" s="70">
        <v>3378.15</v>
      </c>
      <c r="P130" s="70">
        <v>1306.42</v>
      </c>
      <c r="Q130" s="70">
        <v>15</v>
      </c>
      <c r="R130" s="72"/>
      <c r="S130" s="68" t="s">
        <v>160</v>
      </c>
    </row>
    <row r="131" spans="1:19" s="62" customFormat="1" ht="18.95" customHeight="1" x14ac:dyDescent="0.5">
      <c r="A131" s="75" t="s">
        <v>161</v>
      </c>
      <c r="B131" s="63"/>
      <c r="C131" s="63"/>
      <c r="D131" s="65"/>
      <c r="E131" s="66">
        <f>SUM(E132:E134)</f>
        <v>393.77</v>
      </c>
      <c r="F131" s="66">
        <f t="shared" ref="F131:Q131" si="9">SUM(F132:F134)</f>
        <v>577.25</v>
      </c>
      <c r="G131" s="66">
        <f t="shared" si="9"/>
        <v>300.74</v>
      </c>
      <c r="H131" s="66">
        <f t="shared" si="9"/>
        <v>738.61</v>
      </c>
      <c r="I131" s="66">
        <f t="shared" si="9"/>
        <v>373.84</v>
      </c>
      <c r="J131" s="66">
        <f t="shared" si="9"/>
        <v>61293.72</v>
      </c>
      <c r="K131" s="66">
        <f t="shared" si="9"/>
        <v>49467.48</v>
      </c>
      <c r="L131" s="66">
        <f t="shared" si="9"/>
        <v>22198.34</v>
      </c>
      <c r="M131" s="66">
        <f t="shared" si="9"/>
        <v>31389.170000000002</v>
      </c>
      <c r="N131" s="66">
        <f t="shared" si="9"/>
        <v>24929.120000000003</v>
      </c>
      <c r="O131" s="66">
        <f t="shared" si="9"/>
        <v>25065.73</v>
      </c>
      <c r="P131" s="66">
        <f t="shared" si="9"/>
        <v>5598.6100000000006</v>
      </c>
      <c r="Q131" s="66">
        <f t="shared" si="9"/>
        <v>13</v>
      </c>
      <c r="R131" s="60"/>
      <c r="S131" s="75" t="s">
        <v>162</v>
      </c>
    </row>
    <row r="132" spans="1:19" s="73" customFormat="1" ht="18.95" customHeight="1" x14ac:dyDescent="0.5">
      <c r="A132" s="39"/>
      <c r="B132" s="68" t="s">
        <v>163</v>
      </c>
      <c r="C132" s="39"/>
      <c r="D132" s="69"/>
      <c r="E132" s="70">
        <v>185.23</v>
      </c>
      <c r="F132" s="70">
        <v>253.27</v>
      </c>
      <c r="G132" s="70">
        <v>133.43</v>
      </c>
      <c r="H132" s="71" t="s">
        <v>54</v>
      </c>
      <c r="I132" s="70">
        <v>240.73</v>
      </c>
      <c r="J132" s="70">
        <v>30412.18</v>
      </c>
      <c r="K132" s="70">
        <v>18755.97</v>
      </c>
      <c r="L132" s="70">
        <v>8982.56</v>
      </c>
      <c r="M132" s="70">
        <v>13261.51</v>
      </c>
      <c r="N132" s="70">
        <v>8554.9500000000007</v>
      </c>
      <c r="O132" s="70">
        <v>15187.54</v>
      </c>
      <c r="P132" s="70">
        <v>2276.61</v>
      </c>
      <c r="Q132" s="70">
        <v>13</v>
      </c>
      <c r="R132" s="72"/>
      <c r="S132" s="68" t="s">
        <v>164</v>
      </c>
    </row>
    <row r="133" spans="1:19" s="73" customFormat="1" ht="18.95" customHeight="1" x14ac:dyDescent="0.5">
      <c r="A133" s="39"/>
      <c r="B133" s="68" t="s">
        <v>165</v>
      </c>
      <c r="C133" s="74"/>
      <c r="D133" s="69"/>
      <c r="E133" s="70">
        <v>123.71</v>
      </c>
      <c r="F133" s="70">
        <v>135.81</v>
      </c>
      <c r="G133" s="70">
        <v>76.77</v>
      </c>
      <c r="H133" s="70">
        <v>738.61</v>
      </c>
      <c r="I133" s="70">
        <v>103.8</v>
      </c>
      <c r="J133" s="70">
        <v>17752.82</v>
      </c>
      <c r="K133" s="71">
        <v>15408.39</v>
      </c>
      <c r="L133" s="70">
        <v>6154.1</v>
      </c>
      <c r="M133" s="70">
        <v>8636.32</v>
      </c>
      <c r="N133" s="70">
        <v>10329.129999999999</v>
      </c>
      <c r="O133" s="70">
        <v>7196.32</v>
      </c>
      <c r="P133" s="70">
        <v>1995</v>
      </c>
      <c r="Q133" s="71" t="s">
        <v>54</v>
      </c>
      <c r="R133" s="72"/>
      <c r="S133" s="68" t="s">
        <v>166</v>
      </c>
    </row>
    <row r="134" spans="1:19" s="73" customFormat="1" ht="18.95" customHeight="1" x14ac:dyDescent="0.5">
      <c r="A134" s="39"/>
      <c r="B134" s="68" t="s">
        <v>167</v>
      </c>
      <c r="C134" s="39"/>
      <c r="D134" s="69"/>
      <c r="E134" s="70">
        <v>84.83</v>
      </c>
      <c r="F134" s="70">
        <v>188.17</v>
      </c>
      <c r="G134" s="71">
        <v>90.54</v>
      </c>
      <c r="H134" s="71" t="s">
        <v>54</v>
      </c>
      <c r="I134" s="70">
        <v>29.31</v>
      </c>
      <c r="J134" s="70">
        <v>13128.72</v>
      </c>
      <c r="K134" s="70">
        <v>15303.12</v>
      </c>
      <c r="L134" s="70">
        <v>7061.68</v>
      </c>
      <c r="M134" s="70">
        <v>9491.34</v>
      </c>
      <c r="N134" s="70">
        <v>6045.04</v>
      </c>
      <c r="O134" s="70">
        <v>2681.87</v>
      </c>
      <c r="P134" s="70">
        <v>1327</v>
      </c>
      <c r="Q134" s="71" t="s">
        <v>54</v>
      </c>
      <c r="R134" s="72"/>
      <c r="S134" s="68" t="s">
        <v>168</v>
      </c>
    </row>
    <row r="135" spans="1:19" s="56" customFormat="1" ht="7.5" x14ac:dyDescent="0.15">
      <c r="A135" s="87"/>
      <c r="B135" s="87"/>
      <c r="C135" s="87"/>
      <c r="D135" s="88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7"/>
      <c r="S135" s="87"/>
    </row>
    <row r="136" spans="1:19" s="56" customFormat="1" ht="7.5" x14ac:dyDescent="0.15">
      <c r="A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</row>
    <row r="137" spans="1:19" s="92" customFormat="1" ht="15.75" x14ac:dyDescent="0.25">
      <c r="A137" s="91"/>
      <c r="C137" s="12" t="s">
        <v>169</v>
      </c>
      <c r="D137" s="93" t="s">
        <v>170</v>
      </c>
      <c r="E137" s="94"/>
      <c r="K137" s="95" t="s">
        <v>171</v>
      </c>
      <c r="L137" s="94" t="s">
        <v>172</v>
      </c>
    </row>
    <row r="138" spans="1:19" s="97" customFormat="1" ht="16.5" customHeight="1" x14ac:dyDescent="0.5">
      <c r="A138" s="96"/>
      <c r="D138" s="97" t="s">
        <v>173</v>
      </c>
      <c r="L138" s="97" t="s">
        <v>174</v>
      </c>
    </row>
    <row r="139" spans="1:19" s="99" customFormat="1" ht="9.75" customHeight="1" x14ac:dyDescent="0.5">
      <c r="A139" s="98"/>
    </row>
    <row r="140" spans="1:19" s="99" customFormat="1" x14ac:dyDescent="0.5">
      <c r="A140" s="98"/>
    </row>
    <row r="141" spans="1:19" x14ac:dyDescent="0.3">
      <c r="B141" s="100"/>
    </row>
  </sheetData>
  <mergeCells count="49">
    <mergeCell ref="A123:D123"/>
    <mergeCell ref="A118:D118"/>
    <mergeCell ref="R118:S118"/>
    <mergeCell ref="A119:D119"/>
    <mergeCell ref="R119:S119"/>
    <mergeCell ref="A120:D120"/>
    <mergeCell ref="R120:S120"/>
    <mergeCell ref="A84:D84"/>
    <mergeCell ref="R84:S84"/>
    <mergeCell ref="A87:D87"/>
    <mergeCell ref="E116:K116"/>
    <mergeCell ref="L116:Q116"/>
    <mergeCell ref="E117:K117"/>
    <mergeCell ref="L117:Q117"/>
    <mergeCell ref="R117:S117"/>
    <mergeCell ref="E81:K81"/>
    <mergeCell ref="L81:Q81"/>
    <mergeCell ref="R81:S81"/>
    <mergeCell ref="A82:D82"/>
    <mergeCell ref="R82:S82"/>
    <mergeCell ref="A83:D83"/>
    <mergeCell ref="R83:S83"/>
    <mergeCell ref="A45:D45"/>
    <mergeCell ref="R45:S45"/>
    <mergeCell ref="A46:D46"/>
    <mergeCell ref="R46:S46"/>
    <mergeCell ref="A49:D49"/>
    <mergeCell ref="E80:K80"/>
    <mergeCell ref="L80:Q80"/>
    <mergeCell ref="E42:K42"/>
    <mergeCell ref="L42:Q42"/>
    <mergeCell ref="E43:K43"/>
    <mergeCell ref="L43:Q43"/>
    <mergeCell ref="R43:S43"/>
    <mergeCell ref="A44:D44"/>
    <mergeCell ref="R44:S44"/>
    <mergeCell ref="A10:D10"/>
    <mergeCell ref="R10:S10"/>
    <mergeCell ref="A11:D11"/>
    <mergeCell ref="R11:S11"/>
    <mergeCell ref="A14:D14"/>
    <mergeCell ref="A15:D15"/>
    <mergeCell ref="E7:K7"/>
    <mergeCell ref="L7:Q7"/>
    <mergeCell ref="E8:K8"/>
    <mergeCell ref="L8:Q8"/>
    <mergeCell ref="R8:S8"/>
    <mergeCell ref="A9:D9"/>
    <mergeCell ref="R9:S9"/>
  </mergeCells>
  <pageMargins left="0.39370078740157483" right="0.19685039370078741" top="0.39370078740157483" bottom="0.39370078740157483" header="0.51181102362204722" footer="0.51181102362204722"/>
  <pageSetup paperSize="9" scale="91" fitToHeight="0" orientation="landscape" r:id="rId1"/>
  <headerFooter alignWithMargins="0"/>
  <rowBreaks count="1" manualBreakCount="1">
    <brk id="110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dcterms:created xsi:type="dcterms:W3CDTF">2020-05-19T03:28:04Z</dcterms:created>
  <dcterms:modified xsi:type="dcterms:W3CDTF">2020-05-19T03:32:54Z</dcterms:modified>
</cp:coreProperties>
</file>