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69EBE3EC-3406-4539-8C2F-F325B7BD55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2" l="1"/>
  <c r="E30" i="2"/>
  <c r="D30" i="2"/>
  <c r="B8" i="1" l="1"/>
  <c r="D8" i="1"/>
  <c r="C8" i="1" l="1"/>
  <c r="C6" i="1"/>
  <c r="D6" i="1"/>
  <c r="D5" i="1" s="1"/>
  <c r="D22" i="1" s="1"/>
  <c r="B5" i="1"/>
  <c r="D27" i="1" l="1"/>
  <c r="C5" i="1"/>
  <c r="C27" i="1" s="1"/>
  <c r="B22" i="1"/>
  <c r="B25" i="1"/>
  <c r="B28" i="1"/>
  <c r="B23" i="1"/>
  <c r="B26" i="1"/>
  <c r="B27" i="1"/>
  <c r="B24" i="1"/>
  <c r="B19" i="1"/>
  <c r="C19" i="1" l="1"/>
  <c r="C24" i="1"/>
  <c r="C22" i="1"/>
  <c r="C25" i="1"/>
  <c r="C28" i="1"/>
  <c r="C23" i="1"/>
  <c r="C26" i="1"/>
  <c r="D24" i="1"/>
  <c r="D25" i="1"/>
  <c r="D28" i="1"/>
  <c r="D23" i="1"/>
  <c r="D26" i="1"/>
  <c r="D21" i="1"/>
  <c r="C21" i="1"/>
  <c r="D20" i="1"/>
  <c r="D29" i="1"/>
  <c r="C20" i="1"/>
  <c r="B20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<sst xmlns="http://schemas.openxmlformats.org/spreadsheetml/2006/main" count="98" uniqueCount="75">
  <si>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</si>
  <si>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</si>
  <si>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</si>
  <si>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</si>
  <si>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</si>
  <si>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</si>
  <si>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</si>
  <si>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</si>
  <si>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</si>
  <si>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</si>
  <si>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</si>
  <si>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</si>
  <si>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</si>
  <si>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</si>
  <si>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</si>
  <si>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</si>
  <si>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</si>
  <si>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</si>
  <si>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</si>
  <si>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</si>
  <si>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</si>
  <si>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</si>
  <si>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</si>
  <si>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</si>
  <si>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</si>
  <si>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</si>
  <si>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</si>
  <si>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</si>
  <si>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</si>
  <si>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</si>
  <si>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</si>
  <si>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</si>
  <si>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</si>
  <si>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</si>
  <si>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</si>
  <si>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</si>
  <si>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</si>
  <si>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</si>
  <si>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</si>
  <si>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</si>
  <si>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</si>
  <si>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</si>
  <si>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</si>
  <si>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</si>
  <si>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</si>
  <si>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</si>
  <si>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</si>
  <si>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</si>
  <si>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</si>
  <si>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</si>
  <si>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</si>
  <si>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</si>
  <si>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</si>
  <si>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</si>
  <si>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</si>
  <si>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</si>
  <si>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</si>
  <si>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</si>
  <si>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</si>
  <si>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</si>
  <si>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</si>
  <si>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</si>
  <si>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</si>
  <si>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</si>
  <si>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</si>
  <si>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</si>
  <si>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</si>
  <si>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</si>
  <si>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</si>
  <si>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</si>
  <si>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</si>
  <si>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</si>
  <si>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</si>
  <si>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ภาค จังหวัด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</si>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</sst>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189" fontId="6" fillId="0" borderId="0" xfId="0" applyNumberFormat="1" applyFont="1"/>
    <xf numFmtId="1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0" xfId="0" applyNumberFormat="1" applyFont="1"/>
    <xf numFmtId="188" fontId="6" fillId="0" borderId="0" xfId="0" applyNumberFormat="1" applyFont="1"/>
    <xf numFmtId="0" fontId="12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188" fontId="9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 vertical="center" wrapText="1"/>
    </xf>
    <xf numFmtId="188" fontId="13" fillId="0" borderId="0" xfId="1" applyNumberFormat="1" applyFont="1" applyAlignment="1">
      <alignment horizontal="right" vertical="center" wrapText="1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89" fontId="3" fillId="0" borderId="0" xfId="0" applyNumberFormat="1" applyFont="1" applyAlignment="1">
      <alignment horizontal="right" vertical="center" wrapText="1"/>
    </xf>
    <xf numFmtId="189" fontId="4" fillId="0" borderId="0" xfId="0" applyNumberFormat="1" applyFont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"/>
  <sheetViews>
    <sheetView tabSelected="1" zoomScalePageLayoutView="106" workbookViewId="0">
      <selection activeCell="B11" sqref="B11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6" width="9" style="7"/>
    <col min="36" max="16384" width="9" style="7"/>
  </cols>
  <sheetData>
    <row r="1" spans="1:8" ht="24" customHeight="1" x14ac:dyDescent="0.35">
      <c r="A1" s="1" t="s">
        <v>21</v>
      </c>
      <c r="B1" s="22"/>
      <c r="C1" s="22"/>
    </row>
    <row r="2" spans="1:8" ht="24" customHeight="1" x14ac:dyDescent="0.35">
      <c r="A2" s="36">
        <v>2562</v>
      </c>
      <c r="B2" s="22"/>
      <c r="C2" s="22"/>
    </row>
    <row r="3" spans="1:8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8" ht="24" customHeight="1" x14ac:dyDescent="0.3">
      <c r="A4" s="8"/>
      <c r="B4" s="37" t="s">
        <v>4</v>
      </c>
      <c r="C4" s="37"/>
      <c r="D4" s="37"/>
    </row>
    <row r="5" spans="1:8" ht="24" customHeight="1" x14ac:dyDescent="0.3">
      <c r="A5" s="14" t="s">
        <v>5</v>
      </c>
      <c r="B5" s="15">
        <f>SUM(B6,B8)</f>
        <v>223118.79749999999</v>
      </c>
      <c r="C5" s="15">
        <f>SUM(C6,C8)</f>
        <v>127101.715</v>
      </c>
      <c r="D5" s="15">
        <f>SUM(D6,D8)</f>
        <v>96017.092499999999</v>
      </c>
      <c r="G5" s="38"/>
      <c r="H5" s="38"/>
    </row>
    <row r="6" spans="1:8" ht="24" customHeight="1" x14ac:dyDescent="0.3">
      <c r="A6" s="2" t="s">
        <v>6</v>
      </c>
      <c r="B6" s="15">
        <v>115043.85999999999</v>
      </c>
      <c r="C6" s="15">
        <f>SUM(C7)</f>
        <v>74191.227499999994</v>
      </c>
      <c r="D6" s="15">
        <f>SUM(D7)</f>
        <v>40852.630000000005</v>
      </c>
      <c r="G6" s="38"/>
      <c r="H6" s="38"/>
    </row>
    <row r="7" spans="1:8" ht="24" customHeight="1" x14ac:dyDescent="0.3">
      <c r="A7" s="3" t="s">
        <v>7</v>
      </c>
      <c r="B7" s="16">
        <v>115043.85999999999</v>
      </c>
      <c r="C7" s="16">
        <v>74191.227499999994</v>
      </c>
      <c r="D7" s="16">
        <v>40852.630000000005</v>
      </c>
      <c r="G7" s="39"/>
      <c r="H7" s="39"/>
    </row>
    <row r="8" spans="1:8" ht="24" customHeight="1" x14ac:dyDescent="0.3">
      <c r="A8" s="2" t="s">
        <v>8</v>
      </c>
      <c r="B8" s="17">
        <f>SUM(B9,B10,B11,B12,B13,B14,B15,B16)</f>
        <v>108074.93750000001</v>
      </c>
      <c r="C8" s="17">
        <f>SUM(C9,C10,C11,C12,C13,C14,C15,C16)</f>
        <v>52910.487499999996</v>
      </c>
      <c r="D8" s="17">
        <f>SUM(D9,D10,D11,D12,D13,D14,D15,D16)</f>
        <v>55164.462499999994</v>
      </c>
      <c r="G8" s="40"/>
      <c r="H8" s="41"/>
    </row>
    <row r="9" spans="1:8" ht="24" customHeight="1" x14ac:dyDescent="0.3">
      <c r="A9" s="3" t="s">
        <v>9</v>
      </c>
      <c r="B9" s="16">
        <v>21373.032500000001</v>
      </c>
      <c r="C9" s="16">
        <v>8295.7849999999999</v>
      </c>
      <c r="D9" s="16">
        <v>13077.247500000001</v>
      </c>
      <c r="G9" s="39"/>
      <c r="H9" s="39"/>
    </row>
    <row r="10" spans="1:8" ht="24" customHeight="1" x14ac:dyDescent="0.3">
      <c r="A10" s="4" t="s">
        <v>10</v>
      </c>
      <c r="B10" s="16">
        <v>9435.0775000000012</v>
      </c>
      <c r="C10" s="16">
        <v>8266.9624999999996</v>
      </c>
      <c r="D10" s="16">
        <v>1168.1125</v>
      </c>
      <c r="G10" s="39"/>
      <c r="H10" s="39"/>
    </row>
    <row r="11" spans="1:8" ht="24" customHeight="1" x14ac:dyDescent="0.3">
      <c r="A11" s="4" t="s">
        <v>11</v>
      </c>
      <c r="B11" s="16">
        <v>27914.375</v>
      </c>
      <c r="C11" s="16">
        <v>13521.4625</v>
      </c>
      <c r="D11" s="16">
        <v>14392.9175</v>
      </c>
      <c r="G11" s="39"/>
      <c r="H11" s="39"/>
    </row>
    <row r="12" spans="1:8" ht="24" customHeight="1" x14ac:dyDescent="0.3">
      <c r="A12" s="4" t="s">
        <v>12</v>
      </c>
      <c r="B12" s="16">
        <v>2680.0650000000001</v>
      </c>
      <c r="C12" s="16">
        <v>2067.94</v>
      </c>
      <c r="D12" s="16">
        <v>612.125</v>
      </c>
      <c r="G12" s="42"/>
      <c r="H12" s="42"/>
    </row>
    <row r="13" spans="1:8" ht="24" customHeight="1" x14ac:dyDescent="0.3">
      <c r="A13" s="4" t="s">
        <v>13</v>
      </c>
      <c r="B13" s="16">
        <v>9528.2924999999996</v>
      </c>
      <c r="C13" s="16">
        <v>2757.0524999999998</v>
      </c>
      <c r="D13" s="16">
        <v>6771.2400000000007</v>
      </c>
      <c r="G13" s="39"/>
      <c r="H13" s="39"/>
    </row>
    <row r="14" spans="1:8" ht="24" customHeight="1" x14ac:dyDescent="0.3">
      <c r="A14" s="3" t="s">
        <v>14</v>
      </c>
      <c r="B14" s="16">
        <v>13243.477500000001</v>
      </c>
      <c r="C14" s="16">
        <v>6807.0124999999998</v>
      </c>
      <c r="D14" s="16">
        <v>6436.4650000000001</v>
      </c>
      <c r="G14" s="39"/>
      <c r="H14" s="39"/>
    </row>
    <row r="15" spans="1:8" ht="24" customHeight="1" x14ac:dyDescent="0.3">
      <c r="A15" s="3" t="s">
        <v>15</v>
      </c>
      <c r="B15" s="16">
        <v>8541.5475000000006</v>
      </c>
      <c r="C15" s="16">
        <v>3245.5875000000001</v>
      </c>
      <c r="D15" s="16">
        <v>5295.96</v>
      </c>
      <c r="E15" s="33"/>
      <c r="G15" s="39"/>
      <c r="H15" s="39"/>
    </row>
    <row r="16" spans="1:8" ht="24" customHeight="1" x14ac:dyDescent="0.3">
      <c r="A16" s="3" t="s">
        <v>16</v>
      </c>
      <c r="B16" s="16">
        <v>15359.070000000002</v>
      </c>
      <c r="C16" s="16">
        <v>7948.6849999999995</v>
      </c>
      <c r="D16" s="18">
        <v>7410.3950000000004</v>
      </c>
      <c r="G16" s="39"/>
      <c r="H16" s="39"/>
    </row>
    <row r="17" spans="1:8" ht="19.5" x14ac:dyDescent="0.3">
      <c r="A17" s="10"/>
      <c r="B17" s="37" t="s">
        <v>17</v>
      </c>
      <c r="C17" s="37"/>
      <c r="D17" s="37"/>
      <c r="G17" s="43"/>
      <c r="H17" s="43"/>
    </row>
    <row r="18" spans="1:8" ht="19.5" x14ac:dyDescent="0.3">
      <c r="A18" s="14" t="s">
        <v>5</v>
      </c>
      <c r="B18" s="19">
        <f>SUM(B19,B21)</f>
        <v>100</v>
      </c>
      <c r="C18" s="19">
        <f>SUM(C19,C21)</f>
        <v>100</v>
      </c>
      <c r="D18" s="19">
        <f>SUM(D19,D21)</f>
        <v>100</v>
      </c>
      <c r="G18" s="44"/>
      <c r="H18" s="44"/>
    </row>
    <row r="19" spans="1:8" ht="19.5" x14ac:dyDescent="0.3">
      <c r="A19" s="2" t="s">
        <v>6</v>
      </c>
      <c r="B19" s="19">
        <f t="shared" ref="B19:B28" si="0">(B6*100)/$B$5</f>
        <v>51.561706718144173</v>
      </c>
      <c r="C19" s="19">
        <f t="shared" ref="C19:C28" si="1">(C6*100)/$C$5</f>
        <v>58.371539282534457</v>
      </c>
      <c r="D19" s="19">
        <f t="shared" ref="D19:D29" si="2">(D6*100)/$D$5</f>
        <v>42.547247512207271</v>
      </c>
      <c r="G19" s="45"/>
      <c r="H19" s="45"/>
    </row>
    <row r="20" spans="1:8" ht="19.5" x14ac:dyDescent="0.3">
      <c r="A20" s="3" t="s">
        <v>7</v>
      </c>
      <c r="B20" s="20">
        <f t="shared" si="0"/>
        <v>51.561706718144173</v>
      </c>
      <c r="C20" s="20">
        <f t="shared" si="1"/>
        <v>58.371539282534457</v>
      </c>
      <c r="D20" s="20">
        <f t="shared" si="2"/>
        <v>42.547247512207271</v>
      </c>
      <c r="G20" s="45"/>
      <c r="H20" s="45"/>
    </row>
    <row r="21" spans="1:8" ht="19.5" x14ac:dyDescent="0.3">
      <c r="A21" s="2" t="s">
        <v>8</v>
      </c>
      <c r="B21" s="19">
        <f t="shared" si="0"/>
        <v>48.438293281855834</v>
      </c>
      <c r="C21" s="19">
        <f t="shared" si="1"/>
        <v>41.628460717465536</v>
      </c>
      <c r="D21" s="19">
        <f t="shared" si="2"/>
        <v>57.452752487792722</v>
      </c>
      <c r="E21" s="27"/>
      <c r="F21" s="28"/>
      <c r="G21" s="46"/>
      <c r="H21" s="46"/>
    </row>
    <row r="22" spans="1:8" ht="19.5" x14ac:dyDescent="0.3">
      <c r="A22" s="3" t="s">
        <v>9</v>
      </c>
      <c r="B22" s="20">
        <f t="shared" si="0"/>
        <v>9.5792164261731472</v>
      </c>
      <c r="C22" s="20">
        <f t="shared" si="1"/>
        <v>6.5268867536523798</v>
      </c>
      <c r="D22" s="20">
        <f t="shared" si="2"/>
        <v>13.619707866076034</v>
      </c>
      <c r="E22" s="27"/>
      <c r="F22" s="26"/>
      <c r="G22" s="45"/>
      <c r="H22" s="45"/>
    </row>
    <row r="23" spans="1:8" ht="19.5" x14ac:dyDescent="0.3">
      <c r="A23" s="4" t="s">
        <v>10</v>
      </c>
      <c r="B23" s="20">
        <f t="shared" si="0"/>
        <v>4.2287237138771339</v>
      </c>
      <c r="C23" s="20">
        <f t="shared" si="1"/>
        <v>6.5042100336726376</v>
      </c>
      <c r="D23" s="20">
        <f t="shared" si="2"/>
        <v>1.2165672481699026</v>
      </c>
      <c r="E23" s="27"/>
      <c r="F23" s="26"/>
      <c r="G23" s="46"/>
      <c r="H23" s="46"/>
    </row>
    <row r="24" spans="1:8" ht="19.5" x14ac:dyDescent="0.3">
      <c r="A24" s="4" t="s">
        <v>11</v>
      </c>
      <c r="B24" s="20">
        <f t="shared" si="0"/>
        <v>12.51099204225498</v>
      </c>
      <c r="C24" s="20">
        <f t="shared" si="1"/>
        <v>10.638300592560848</v>
      </c>
      <c r="D24" s="20">
        <f t="shared" si="2"/>
        <v>14.989953481459564</v>
      </c>
      <c r="E24" s="27"/>
      <c r="F24" s="26"/>
      <c r="G24" s="46"/>
      <c r="H24" s="46"/>
    </row>
    <row r="25" spans="1:8" ht="19.5" x14ac:dyDescent="0.3">
      <c r="A25" s="4" t="s">
        <v>12</v>
      </c>
      <c r="B25" s="20">
        <f t="shared" si="0"/>
        <v>1.2011829706997235</v>
      </c>
      <c r="C25" s="20">
        <f t="shared" si="1"/>
        <v>1.6269961424202655</v>
      </c>
      <c r="D25" s="20">
        <f t="shared" si="2"/>
        <v>0.63751670047705311</v>
      </c>
      <c r="E25" s="27"/>
      <c r="F25" s="26"/>
      <c r="G25" s="46"/>
      <c r="H25" s="46"/>
    </row>
    <row r="26" spans="1:8" ht="19.5" x14ac:dyDescent="0.3">
      <c r="A26" s="4" t="s">
        <v>13</v>
      </c>
      <c r="B26" s="20">
        <f t="shared" si="0"/>
        <v>4.270501906052985</v>
      </c>
      <c r="C26" s="20">
        <f t="shared" si="1"/>
        <v>2.1691701799617733</v>
      </c>
      <c r="D26" s="20">
        <f t="shared" si="2"/>
        <v>7.0521193921800966</v>
      </c>
      <c r="E26" s="27"/>
      <c r="F26" s="26"/>
      <c r="G26" s="46"/>
      <c r="H26" s="46"/>
    </row>
    <row r="27" spans="1:8" ht="19.5" x14ac:dyDescent="0.3">
      <c r="A27" s="3" t="s">
        <v>14</v>
      </c>
      <c r="B27" s="20">
        <f t="shared" si="0"/>
        <v>5.9356171010199175</v>
      </c>
      <c r="C27" s="20">
        <f t="shared" si="1"/>
        <v>5.3555630622293338</v>
      </c>
      <c r="D27" s="20">
        <f t="shared" si="2"/>
        <v>6.7034575120049587</v>
      </c>
      <c r="E27" s="27"/>
      <c r="F27" s="26"/>
      <c r="G27" s="46"/>
      <c r="H27" s="46"/>
    </row>
    <row r="28" spans="1:8" ht="19.5" x14ac:dyDescent="0.3">
      <c r="A28" s="3" t="s">
        <v>15</v>
      </c>
      <c r="B28" s="20">
        <f t="shared" si="0"/>
        <v>3.8282509567576888</v>
      </c>
      <c r="C28" s="20">
        <f t="shared" si="1"/>
        <v>2.5535355679504406</v>
      </c>
      <c r="D28" s="20">
        <f t="shared" si="2"/>
        <v>5.5156429570078886</v>
      </c>
      <c r="E28" s="27"/>
      <c r="F28" s="26"/>
      <c r="G28" s="46"/>
      <c r="H28" s="46"/>
    </row>
    <row r="29" spans="1:8" ht="19.5" x14ac:dyDescent="0.3">
      <c r="A29" s="5" t="s">
        <v>16</v>
      </c>
      <c r="B29" s="21">
        <f>(B16*100)/B5</f>
        <v>6.8838081650202527</v>
      </c>
      <c r="C29" s="21">
        <v>7.7</v>
      </c>
      <c r="D29" s="21">
        <f t="shared" si="2"/>
        <v>7.717787330417238</v>
      </c>
      <c r="E29" s="27"/>
      <c r="F29" s="26"/>
      <c r="G29" s="46"/>
      <c r="H29" s="46"/>
    </row>
    <row r="30" spans="1:8" ht="19.5" x14ac:dyDescent="0.3">
      <c r="A30" s="11" t="s">
        <v>18</v>
      </c>
      <c r="B30" s="12"/>
      <c r="C30" s="6"/>
      <c r="D30" s="12"/>
      <c r="G30" s="46"/>
      <c r="H30" s="46"/>
    </row>
    <row r="31" spans="1:8" ht="19.5" x14ac:dyDescent="0.3">
      <c r="A31" s="11" t="s">
        <v>19</v>
      </c>
      <c r="B31" s="11"/>
      <c r="C31" s="11"/>
      <c r="D31" s="11"/>
      <c r="G31" s="46"/>
      <c r="H31" s="46"/>
    </row>
    <row r="32" spans="1:8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3">
    <mergeCell ref="B4:D4"/>
    <mergeCell ref="B17:D17"/>
    <mergeCell ref="G18:H18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"/>
  <sheetViews>
    <sheetView topLeftCell="A13" workbookViewId="0">
      <selection activeCell="D22" activeCellId="3" sqref="D8 D11:D14 D21 D22"/>
    </sheetView>
  </sheetViews>
  <sheetFormatPr defaultRowHeight="15" x14ac:dyDescent="0.25"/>
  <cols>
    <col min="1" max="3" width="9" style="7"/>
    <col min="4" max="6" width="9" style="26"/>
    <col min="7" max="29" width="9" style="7"/>
  </cols>
  <sheetData>
    <row r="1" spans="1:25" x14ac:dyDescent="0.25">
      <c r="A1" s="7" t="s">
        <v>70</v>
      </c>
      <c r="B1" s="7">
        <v>223118.80249999999</v>
      </c>
      <c r="C1" s="7">
        <v>115043.85999999999</v>
      </c>
      <c r="D1" s="26">
        <v>95.43</v>
      </c>
      <c r="E1" s="26">
        <v>21373.032500000001</v>
      </c>
      <c r="F1" s="26">
        <v>571.30250000000001</v>
      </c>
      <c r="G1" s="7">
        <v>53.947499999999998</v>
      </c>
      <c r="H1" s="7">
        <v>9435.0775000000012</v>
      </c>
      <c r="I1" s="7">
        <v>27914.375</v>
      </c>
      <c r="J1" s="7">
        <v>2680.0650000000001</v>
      </c>
      <c r="K1" s="7">
        <v>9528.2924999999996</v>
      </c>
      <c r="L1" s="7">
        <v>349.875</v>
      </c>
      <c r="M1" s="7">
        <v>1054.655</v>
      </c>
      <c r="N1" s="7">
        <v>0</v>
      </c>
      <c r="O1" s="7">
        <v>145.0675</v>
      </c>
      <c r="P1" s="7">
        <v>476.15250000000003</v>
      </c>
      <c r="Q1" s="7">
        <v>482.92999999999995</v>
      </c>
      <c r="R1" s="7">
        <v>13243.477500000001</v>
      </c>
      <c r="S1" s="7">
        <v>8541.5475000000006</v>
      </c>
      <c r="T1" s="7">
        <v>3548.8474999999999</v>
      </c>
      <c r="U1" s="7">
        <v>2107.7599999999998</v>
      </c>
      <c r="V1" s="7">
        <v>6153.6525000000001</v>
      </c>
      <c r="W1" s="7">
        <v>319.45000000000005</v>
      </c>
      <c r="X1" s="7">
        <v>0</v>
      </c>
      <c r="Y1" s="7">
        <v>0</v>
      </c>
    </row>
    <row r="2" spans="1:25" x14ac:dyDescent="0.25">
      <c r="A2" s="7" t="s">
        <v>71</v>
      </c>
      <c r="B2" s="7">
        <v>127101.715</v>
      </c>
      <c r="C2" s="7">
        <v>74191.227499999994</v>
      </c>
      <c r="D2" s="26">
        <v>95.43</v>
      </c>
      <c r="E2" s="26">
        <v>8295.7849999999999</v>
      </c>
      <c r="F2" s="26">
        <v>361.44</v>
      </c>
      <c r="G2" s="7">
        <v>53.947499999999998</v>
      </c>
      <c r="H2" s="7">
        <v>8266.9624999999996</v>
      </c>
      <c r="I2" s="7">
        <v>13521.4625</v>
      </c>
      <c r="J2" s="7">
        <v>2067.94</v>
      </c>
      <c r="K2" s="7">
        <v>2757.0524999999998</v>
      </c>
      <c r="L2" s="7">
        <v>184.45999999999998</v>
      </c>
      <c r="M2" s="7">
        <v>571.66</v>
      </c>
      <c r="N2" s="7">
        <v>0</v>
      </c>
      <c r="O2" s="7">
        <v>116.1875</v>
      </c>
      <c r="P2" s="7">
        <v>263.82499999999999</v>
      </c>
      <c r="Q2" s="7">
        <v>290.09500000000003</v>
      </c>
      <c r="R2" s="7">
        <v>6807.0124999999998</v>
      </c>
      <c r="S2" s="7">
        <v>3245.5875000000001</v>
      </c>
      <c r="T2" s="7">
        <v>750.67250000000001</v>
      </c>
      <c r="U2" s="7">
        <v>1161.2725</v>
      </c>
      <c r="V2" s="7">
        <v>3966.7950000000001</v>
      </c>
      <c r="W2" s="7">
        <v>132.9</v>
      </c>
      <c r="X2" s="7">
        <v>0</v>
      </c>
      <c r="Y2" s="7">
        <v>0</v>
      </c>
    </row>
    <row r="3" spans="1:25" x14ac:dyDescent="0.25">
      <c r="A3" s="7" t="s">
        <v>72</v>
      </c>
      <c r="B3" s="7">
        <v>96017.087500000009</v>
      </c>
      <c r="C3" s="7">
        <v>40852.630000000005</v>
      </c>
      <c r="D3" s="26">
        <v>0</v>
      </c>
      <c r="E3" s="26">
        <v>13077.247500000001</v>
      </c>
      <c r="F3" s="26">
        <v>209.86500000000001</v>
      </c>
      <c r="G3" s="7">
        <v>0</v>
      </c>
      <c r="H3" s="7">
        <v>1168.1125</v>
      </c>
      <c r="I3" s="7">
        <v>14392.9175</v>
      </c>
      <c r="J3" s="7">
        <v>612.125</v>
      </c>
      <c r="K3" s="7">
        <v>6771.2400000000007</v>
      </c>
      <c r="L3" s="7">
        <v>165.41499999999999</v>
      </c>
      <c r="M3" s="7">
        <v>482.99750000000006</v>
      </c>
      <c r="N3" s="7">
        <v>0</v>
      </c>
      <c r="O3" s="7">
        <v>28.88</v>
      </c>
      <c r="P3" s="7">
        <v>212.33</v>
      </c>
      <c r="Q3" s="7">
        <v>192.83249999999998</v>
      </c>
      <c r="R3" s="7">
        <v>6436.4650000000001</v>
      </c>
      <c r="S3" s="7">
        <v>5295.96</v>
      </c>
      <c r="T3" s="7">
        <v>2798.1775000000002</v>
      </c>
      <c r="U3" s="7">
        <v>946.49</v>
      </c>
      <c r="V3" s="7">
        <v>2186.8575000000001</v>
      </c>
      <c r="W3" s="7">
        <v>186.55</v>
      </c>
      <c r="X3" s="7">
        <v>0</v>
      </c>
      <c r="Y3" s="7">
        <v>0</v>
      </c>
    </row>
    <row r="4" spans="1:25" x14ac:dyDescent="0.25">
      <c r="D4" s="26" t="s">
        <v>70</v>
      </c>
      <c r="E4" s="26" t="s">
        <v>71</v>
      </c>
      <c r="F4" s="26" t="s">
        <v>72</v>
      </c>
    </row>
    <row r="5" spans="1:25" ht="17.25" x14ac:dyDescent="0.3">
      <c r="A5" s="23"/>
      <c r="B5" s="24" t="s">
        <v>1</v>
      </c>
      <c r="C5" s="25"/>
      <c r="D5" s="7">
        <v>223118.80249999999</v>
      </c>
      <c r="E5" s="7">
        <v>127101.715</v>
      </c>
      <c r="F5" s="7">
        <v>96017.087500000009</v>
      </c>
    </row>
    <row r="6" spans="1:25" ht="17.25" x14ac:dyDescent="0.3">
      <c r="A6" s="29" t="s">
        <v>22</v>
      </c>
      <c r="B6" s="30" t="s">
        <v>23</v>
      </c>
      <c r="C6" s="31" t="s">
        <v>24</v>
      </c>
      <c r="D6" s="7">
        <v>115043.85999999999</v>
      </c>
      <c r="E6" s="7">
        <v>74191.227499999994</v>
      </c>
      <c r="F6" s="7">
        <v>40852.630000000005</v>
      </c>
    </row>
    <row r="7" spans="1:25" ht="17.25" x14ac:dyDescent="0.3">
      <c r="A7" s="23" t="s">
        <v>25</v>
      </c>
      <c r="B7" s="24" t="s">
        <v>26</v>
      </c>
      <c r="C7" s="25" t="s">
        <v>27</v>
      </c>
      <c r="D7" s="26">
        <v>95.43</v>
      </c>
      <c r="E7" s="26">
        <v>95.43</v>
      </c>
      <c r="F7" s="26">
        <v>0</v>
      </c>
    </row>
    <row r="8" spans="1:25" ht="17.25" x14ac:dyDescent="0.3">
      <c r="A8" s="29" t="s">
        <v>9</v>
      </c>
      <c r="B8" s="30"/>
      <c r="C8" s="31"/>
      <c r="D8" s="26">
        <v>21373.032500000001</v>
      </c>
      <c r="E8" s="26">
        <v>8295.7849999999999</v>
      </c>
      <c r="F8" s="26">
        <v>13077.247500000001</v>
      </c>
    </row>
    <row r="9" spans="1:25" ht="17.25" x14ac:dyDescent="0.3">
      <c r="A9" s="23" t="s">
        <v>28</v>
      </c>
      <c r="B9" s="24" t="s">
        <v>29</v>
      </c>
      <c r="C9" s="25" t="s">
        <v>30</v>
      </c>
      <c r="D9" s="26">
        <v>571.30250000000001</v>
      </c>
      <c r="E9" s="26">
        <v>361.44</v>
      </c>
      <c r="F9" s="26">
        <v>209.86500000000001</v>
      </c>
    </row>
    <row r="10" spans="1:25" ht="17.25" x14ac:dyDescent="0.3">
      <c r="A10" s="23" t="s">
        <v>31</v>
      </c>
      <c r="B10" s="24" t="s">
        <v>32</v>
      </c>
      <c r="C10" s="25" t="s">
        <v>33</v>
      </c>
      <c r="D10" s="7">
        <v>53.947499999999998</v>
      </c>
      <c r="E10" s="7">
        <v>53.947499999999998</v>
      </c>
      <c r="F10" s="7">
        <v>0</v>
      </c>
    </row>
    <row r="11" spans="1:25" ht="17.25" x14ac:dyDescent="0.3">
      <c r="A11" s="29" t="s">
        <v>34</v>
      </c>
      <c r="B11" s="30" t="s">
        <v>35</v>
      </c>
      <c r="C11" s="31"/>
      <c r="D11" s="7">
        <v>9435.0775000000012</v>
      </c>
      <c r="E11" s="7">
        <v>8266.9624999999996</v>
      </c>
      <c r="F11" s="7">
        <v>1168.1125</v>
      </c>
    </row>
    <row r="12" spans="1:25" ht="17.25" x14ac:dyDescent="0.3">
      <c r="A12" s="29" t="s">
        <v>36</v>
      </c>
      <c r="B12" s="30" t="s">
        <v>37</v>
      </c>
      <c r="C12" s="31"/>
      <c r="D12" s="7">
        <v>27914.375</v>
      </c>
      <c r="E12" s="7">
        <v>13521.4625</v>
      </c>
      <c r="F12" s="7">
        <v>14392.9175</v>
      </c>
    </row>
    <row r="13" spans="1:25" ht="17.25" x14ac:dyDescent="0.3">
      <c r="A13" s="29" t="s">
        <v>38</v>
      </c>
      <c r="B13" s="30" t="s">
        <v>39</v>
      </c>
      <c r="C13" s="31"/>
      <c r="D13" s="7">
        <v>2680.0650000000001</v>
      </c>
      <c r="E13" s="7">
        <v>2067.94</v>
      </c>
      <c r="F13" s="7">
        <v>612.125</v>
      </c>
    </row>
    <row r="14" spans="1:25" ht="17.25" x14ac:dyDescent="0.3">
      <c r="A14" s="29" t="s">
        <v>40</v>
      </c>
      <c r="B14" s="30" t="s">
        <v>41</v>
      </c>
      <c r="C14" s="31" t="s">
        <v>42</v>
      </c>
      <c r="D14" s="7">
        <v>9528.2924999999996</v>
      </c>
      <c r="E14" s="7">
        <v>2757.0524999999998</v>
      </c>
      <c r="F14" s="7">
        <v>6771.2400000000007</v>
      </c>
    </row>
    <row r="15" spans="1:25" ht="17.25" x14ac:dyDescent="0.3">
      <c r="A15" s="23" t="s">
        <v>43</v>
      </c>
      <c r="B15" s="24" t="s">
        <v>44</v>
      </c>
      <c r="C15" s="25" t="s">
        <v>45</v>
      </c>
      <c r="D15" s="7">
        <v>349.875</v>
      </c>
      <c r="E15" s="7">
        <v>184.45999999999998</v>
      </c>
      <c r="F15" s="7">
        <v>165.41499999999999</v>
      </c>
    </row>
    <row r="16" spans="1:25" ht="17.25" x14ac:dyDescent="0.3">
      <c r="A16" s="23" t="s">
        <v>46</v>
      </c>
      <c r="B16" s="24" t="s">
        <v>47</v>
      </c>
      <c r="C16" s="25" t="s">
        <v>48</v>
      </c>
      <c r="D16" s="7">
        <v>1054.655</v>
      </c>
      <c r="E16" s="7">
        <v>571.66</v>
      </c>
      <c r="F16" s="7">
        <v>482.99750000000006</v>
      </c>
    </row>
    <row r="17" spans="1:6" x14ac:dyDescent="0.25">
      <c r="B17" s="7" t="s">
        <v>73</v>
      </c>
      <c r="D17" s="7">
        <v>0</v>
      </c>
      <c r="E17" s="7">
        <v>0</v>
      </c>
      <c r="F17" s="7">
        <v>0</v>
      </c>
    </row>
    <row r="18" spans="1:6" ht="17.25" x14ac:dyDescent="0.3">
      <c r="A18" s="23" t="s">
        <v>40</v>
      </c>
      <c r="B18" s="24" t="s">
        <v>49</v>
      </c>
      <c r="C18" s="25"/>
      <c r="D18" s="7">
        <v>145.0675</v>
      </c>
      <c r="E18" s="7">
        <v>116.1875</v>
      </c>
      <c r="F18" s="7">
        <v>28.88</v>
      </c>
    </row>
    <row r="19" spans="1:6" ht="17.25" x14ac:dyDescent="0.3">
      <c r="A19" s="23" t="s">
        <v>40</v>
      </c>
      <c r="B19" s="24" t="s">
        <v>50</v>
      </c>
      <c r="C19" s="25" t="s">
        <v>51</v>
      </c>
      <c r="D19" s="7">
        <v>476.15250000000003</v>
      </c>
      <c r="E19" s="7">
        <v>263.82499999999999</v>
      </c>
      <c r="F19" s="7">
        <v>212.33</v>
      </c>
    </row>
    <row r="20" spans="1:6" ht="17.25" x14ac:dyDescent="0.3">
      <c r="A20" s="23" t="s">
        <v>52</v>
      </c>
      <c r="B20" s="24" t="s">
        <v>44</v>
      </c>
      <c r="C20" s="25" t="s">
        <v>53</v>
      </c>
      <c r="D20" s="7">
        <v>482.92999999999995</v>
      </c>
      <c r="E20" s="7">
        <v>290.09500000000003</v>
      </c>
      <c r="F20" s="7">
        <v>192.83249999999998</v>
      </c>
    </row>
    <row r="21" spans="1:6" ht="17.25" x14ac:dyDescent="0.3">
      <c r="A21" s="29" t="s">
        <v>52</v>
      </c>
      <c r="B21" s="30" t="s">
        <v>54</v>
      </c>
      <c r="C21" s="31" t="s">
        <v>55</v>
      </c>
      <c r="D21" s="7">
        <v>13243.477500000001</v>
      </c>
      <c r="E21" s="7">
        <v>6807.0124999999998</v>
      </c>
      <c r="F21" s="7">
        <v>6436.4650000000001</v>
      </c>
    </row>
    <row r="22" spans="1:6" ht="17.25" x14ac:dyDescent="0.3">
      <c r="A22" s="29" t="s">
        <v>15</v>
      </c>
      <c r="B22" s="30"/>
      <c r="C22" s="31"/>
      <c r="D22" s="7">
        <v>8541.5475000000006</v>
      </c>
      <c r="E22" s="7">
        <v>3245.5875000000001</v>
      </c>
      <c r="F22" s="7">
        <v>5295.96</v>
      </c>
    </row>
    <row r="23" spans="1:6" ht="17.25" x14ac:dyDescent="0.3">
      <c r="A23" s="23" t="s">
        <v>56</v>
      </c>
      <c r="B23" s="24" t="s">
        <v>57</v>
      </c>
      <c r="C23" s="25"/>
      <c r="D23" s="7">
        <v>3548.8474999999999</v>
      </c>
      <c r="E23" s="7">
        <v>750.67250000000001</v>
      </c>
      <c r="F23" s="7">
        <v>2798.1775000000002</v>
      </c>
    </row>
    <row r="24" spans="1:6" ht="17.25" x14ac:dyDescent="0.3">
      <c r="A24" s="23" t="s">
        <v>58</v>
      </c>
      <c r="B24" s="24" t="s">
        <v>59</v>
      </c>
      <c r="C24" s="25" t="s">
        <v>60</v>
      </c>
      <c r="D24" s="7">
        <v>2107.7599999999998</v>
      </c>
      <c r="E24" s="7">
        <v>1161.2725</v>
      </c>
      <c r="F24" s="7">
        <v>946.49</v>
      </c>
    </row>
    <row r="25" spans="1:6" ht="17.25" x14ac:dyDescent="0.3">
      <c r="A25" s="23" t="s">
        <v>40</v>
      </c>
      <c r="B25" s="24" t="s">
        <v>61</v>
      </c>
      <c r="C25" s="25" t="s">
        <v>62</v>
      </c>
      <c r="D25" s="7">
        <v>6153.6525000000001</v>
      </c>
      <c r="E25" s="7">
        <v>3966.7950000000001</v>
      </c>
      <c r="F25" s="7">
        <v>2186.8575000000001</v>
      </c>
    </row>
    <row r="26" spans="1:6" ht="17.25" x14ac:dyDescent="0.3">
      <c r="A26" s="23" t="s">
        <v>63</v>
      </c>
      <c r="B26" s="24" t="s">
        <v>64</v>
      </c>
      <c r="C26" s="25" t="s">
        <v>65</v>
      </c>
      <c r="D26" s="7">
        <v>319.45000000000005</v>
      </c>
      <c r="E26" s="7">
        <v>132.9</v>
      </c>
      <c r="F26" s="7">
        <v>186.55</v>
      </c>
    </row>
    <row r="27" spans="1:6" ht="17.25" x14ac:dyDescent="0.3">
      <c r="A27" s="23" t="s">
        <v>66</v>
      </c>
      <c r="B27" s="24" t="s">
        <v>67</v>
      </c>
      <c r="C27" s="25" t="s">
        <v>68</v>
      </c>
      <c r="D27" s="7">
        <v>0</v>
      </c>
      <c r="E27" s="7">
        <v>0</v>
      </c>
      <c r="F27" s="7">
        <v>0</v>
      </c>
    </row>
    <row r="28" spans="1:6" ht="17.25" x14ac:dyDescent="0.3">
      <c r="A28" s="23" t="s">
        <v>69</v>
      </c>
      <c r="B28" s="24"/>
      <c r="C28" s="25"/>
      <c r="D28" s="7">
        <v>0</v>
      </c>
      <c r="E28" s="7">
        <v>0</v>
      </c>
      <c r="F28" s="7">
        <v>0</v>
      </c>
    </row>
    <row r="29" spans="1:6" ht="18.75" x14ac:dyDescent="0.3">
      <c r="A29" s="34"/>
      <c r="D29" s="35"/>
      <c r="E29" s="35"/>
      <c r="F29" s="35"/>
    </row>
    <row r="30" spans="1:6" x14ac:dyDescent="0.25">
      <c r="D30" s="32">
        <f>SUM(D7,D9:D10,D15:D20,D23:D28)</f>
        <v>15359.070000000002</v>
      </c>
      <c r="E30" s="32">
        <f>SUM(E7,E9:E10,E15:E20,E23:E28)</f>
        <v>7948.6849999999995</v>
      </c>
      <c r="F30" s="32">
        <f>SUM(F7,F9:F10,F15:F20,F23:F28)</f>
        <v>7410.3950000000004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2020-02-20T07:36:10Z</dcterms:modified>
</cp:coreProperties>
</file>