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2563\"/>
    </mc:Choice>
  </mc:AlternateContent>
  <xr:revisionPtr revIDLastSave="0" documentId="13_ncr:1_{E516D861-2645-467B-9B80-EAA329D6243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ร3" sheetId="1" r:id="rId1"/>
    <sheet name="ตร3-1" sheetId="3" r:id="rId2"/>
    <sheet name="ตร3-2" sheetId="4" r:id="rId3"/>
    <sheet name="ตร3-3" sheetId="5" r:id="rId4"/>
    <sheet name="ตร3-4" sheetId="2" r:id="rId5"/>
  </sheets>
  <definedNames>
    <definedName name="_xlnm.Print_Area" localSheetId="0">ตร3!$A$1:$D$36</definedName>
  </definedNames>
  <calcPr calcId="191029"/>
</workbook>
</file>

<file path=xl/calcChain.xml><?xml version="1.0" encoding="utf-8"?>
<calcChain xmlns="http://schemas.openxmlformats.org/spreadsheetml/2006/main">
  <c r="B14" i="3" l="1"/>
  <c r="B30" i="3" s="1"/>
  <c r="B21" i="3" s="1"/>
  <c r="B14" i="4"/>
  <c r="B14" i="5"/>
  <c r="B30" i="5" s="1"/>
  <c r="B21" i="5" s="1"/>
  <c r="B14" i="2"/>
  <c r="C21" i="2"/>
  <c r="D21" i="2"/>
  <c r="C21" i="5"/>
  <c r="D21" i="5"/>
  <c r="C21" i="4"/>
  <c r="D21" i="4"/>
  <c r="C21" i="3"/>
  <c r="D21" i="3"/>
  <c r="C21" i="1"/>
  <c r="D21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B16" i="1"/>
  <c r="C16" i="1"/>
  <c r="D16" i="1"/>
  <c r="B17" i="1"/>
  <c r="C17" i="1"/>
  <c r="D17" i="1"/>
  <c r="B18" i="1"/>
  <c r="C18" i="1"/>
  <c r="D18" i="1"/>
  <c r="B19" i="1"/>
  <c r="C19" i="1"/>
  <c r="D19" i="1"/>
  <c r="C13" i="1"/>
  <c r="D13" i="1"/>
  <c r="B13" i="1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B23" i="3"/>
  <c r="B24" i="3"/>
  <c r="B25" i="3"/>
  <c r="B26" i="3"/>
  <c r="B27" i="3"/>
  <c r="B28" i="3"/>
  <c r="B29" i="3"/>
  <c r="B31" i="3"/>
  <c r="B32" i="3"/>
  <c r="B33" i="3"/>
  <c r="B34" i="3"/>
  <c r="B35" i="3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B23" i="4"/>
  <c r="B24" i="4"/>
  <c r="B25" i="4"/>
  <c r="B26" i="4"/>
  <c r="B27" i="4"/>
  <c r="B28" i="4"/>
  <c r="B29" i="4"/>
  <c r="B30" i="4"/>
  <c r="B21" i="4" s="1"/>
  <c r="B31" i="4"/>
  <c r="B32" i="4"/>
  <c r="B33" i="4"/>
  <c r="B34" i="4"/>
  <c r="B35" i="4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B23" i="5"/>
  <c r="B24" i="5"/>
  <c r="B25" i="5"/>
  <c r="B26" i="5"/>
  <c r="B27" i="5"/>
  <c r="B28" i="5"/>
  <c r="B29" i="5"/>
  <c r="B31" i="5"/>
  <c r="B32" i="5"/>
  <c r="B33" i="5"/>
  <c r="B34" i="5"/>
  <c r="B35" i="5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B23" i="2"/>
  <c r="B24" i="2"/>
  <c r="B25" i="2"/>
  <c r="B26" i="2"/>
  <c r="B27" i="2"/>
  <c r="B28" i="2"/>
  <c r="B29" i="2"/>
  <c r="B30" i="2"/>
  <c r="B21" i="2" s="1"/>
  <c r="B31" i="2"/>
  <c r="B32" i="2"/>
  <c r="B33" i="2"/>
  <c r="B34" i="2"/>
  <c r="B35" i="2"/>
  <c r="B15" i="1" l="1"/>
  <c r="C15" i="1"/>
  <c r="D15" i="1"/>
  <c r="C14" i="1"/>
  <c r="D14" i="1"/>
  <c r="B12" i="1"/>
  <c r="C12" i="1"/>
  <c r="D12" i="1"/>
  <c r="C11" i="1"/>
  <c r="D11" i="1"/>
  <c r="B11" i="1"/>
  <c r="B10" i="1"/>
  <c r="B7" i="1"/>
  <c r="C7" i="1"/>
  <c r="D7" i="1"/>
  <c r="B8" i="1"/>
  <c r="C8" i="1"/>
  <c r="D8" i="1"/>
  <c r="B9" i="1"/>
  <c r="C9" i="1"/>
  <c r="D9" i="1"/>
  <c r="C6" i="1"/>
  <c r="D6" i="1"/>
  <c r="B6" i="1"/>
  <c r="C5" i="1"/>
  <c r="D5" i="1"/>
  <c r="B5" i="1"/>
  <c r="D22" i="5"/>
  <c r="C22" i="5"/>
  <c r="B22" i="5"/>
  <c r="D14" i="5"/>
  <c r="C14" i="5"/>
  <c r="D10" i="5"/>
  <c r="C10" i="5"/>
  <c r="B10" i="5"/>
  <c r="D22" i="4"/>
  <c r="C22" i="4"/>
  <c r="B22" i="4"/>
  <c r="D14" i="4"/>
  <c r="C14" i="4"/>
  <c r="D10" i="4"/>
  <c r="C10" i="4"/>
  <c r="B10" i="4"/>
  <c r="D22" i="3"/>
  <c r="C22" i="3"/>
  <c r="B22" i="3"/>
  <c r="D14" i="3"/>
  <c r="C14" i="3"/>
  <c r="D10" i="3"/>
  <c r="C10" i="3"/>
  <c r="B10" i="3"/>
  <c r="D14" i="2"/>
  <c r="C14" i="2"/>
  <c r="D10" i="2"/>
  <c r="C10" i="2"/>
  <c r="B10" i="2"/>
  <c r="B14" i="1" l="1"/>
  <c r="B30" i="1" s="1"/>
  <c r="B21" i="1" s="1"/>
  <c r="D10" i="1"/>
  <c r="C10" i="1"/>
  <c r="B22" i="2"/>
  <c r="D22" i="1"/>
  <c r="C22" i="1"/>
  <c r="B22" i="1"/>
  <c r="D22" i="2" l="1"/>
  <c r="C22" i="2"/>
</calcChain>
</file>

<file path=xl/sharedStrings.xml><?xml version="1.0" encoding="utf-8"?>
<sst xmlns="http://schemas.openxmlformats.org/spreadsheetml/2006/main" count="190" uniqueCount="25">
  <si>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</si>
  <si>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</si>
  <si>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</si>
  <si>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</si>
  <si>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</si>
  <si>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</si>
  <si>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</si>
  <si>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</si>
  <si>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</si>
  <si>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</si>
  <si>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</si>
  <si>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</si>
  <si>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</si>
  <si>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</si>
  <si>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</si>
  <si>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</si>
  <si>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</si>
  <si>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</si>
  <si>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</si>
  <si>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</si>
  <si>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</si>
  <si>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</si>
  <si>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จังหวัดเพชรบุรี ไตรมาสที่ 4 พ.ศ. 2563                                                                                                                 </t>
  </si>
  <si>
    <t xml:space="preserve"> จำนวน</t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</si>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</sst>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65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65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64" fontId="6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64" fontId="5" fillId="0" borderId="0" xfId="1" applyNumberFormat="1" applyFont="1" applyFill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6" fontId="0" fillId="0" borderId="0" xfId="1" applyNumberFormat="1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6" fontId="9" fillId="0" borderId="0" xfId="1" applyNumberFormat="1" applyFont="1" applyFill="1" applyBorder="1" applyAlignment="1">
      <alignment horizontal="right" wrapText="1"/>
    </xf>
    <xf numFmtId="165" fontId="5" fillId="0" borderId="0" xfId="0" applyNumberFormat="1" applyFont="1" applyAlignment="1">
      <alignment horizontal="left"/>
    </xf>
    <xf numFmtId="166" fontId="9" fillId="0" borderId="0" xfId="1" applyNumberFormat="1" applyFont="1" applyFill="1" applyAlignment="1">
      <alignment horizontal="right"/>
    </xf>
    <xf numFmtId="166" fontId="6" fillId="0" borderId="0" xfId="1" applyNumberFormat="1" applyFont="1" applyFill="1" applyAlignment="1">
      <alignment horizontal="right"/>
    </xf>
    <xf numFmtId="0" fontId="5" fillId="0" borderId="0" xfId="0" applyFont="1" applyAlignment="1">
      <alignment vertical="center"/>
    </xf>
    <xf numFmtId="164" fontId="6" fillId="0" borderId="0" xfId="1" applyNumberFormat="1" applyFont="1" applyFill="1" applyBorder="1" applyAlignment="1">
      <alignment horizontal="right" vertical="center" wrapText="1"/>
    </xf>
    <xf numFmtId="164" fontId="8" fillId="0" borderId="0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64" fontId="5" fillId="0" borderId="0" xfId="1" applyNumberFormat="1" applyFont="1" applyFill="1" applyBorder="1" applyAlignment="1">
      <alignment horizontal="right" vertical="center" wrapText="1"/>
    </xf>
    <xf numFmtId="3" fontId="6" fillId="0" borderId="0" xfId="3" applyNumberFormat="1" applyFont="1" applyBorder="1" applyAlignment="1">
      <alignment horizontal="right"/>
    </xf>
    <xf numFmtId="3" fontId="5" fillId="0" borderId="0" xfId="3" applyNumberFormat="1" applyFont="1" applyBorder="1" applyAlignment="1">
      <alignment horizontal="right"/>
    </xf>
    <xf numFmtId="166" fontId="0" fillId="0" borderId="0" xfId="0" applyNumberFormat="1"/>
    <xf numFmtId="3" fontId="6" fillId="0" borderId="0" xfId="3" applyNumberFormat="1" applyFont="1" applyBorder="1" applyAlignment="1">
      <alignment horizontal="right"/>
    </xf>
    <xf numFmtId="3" fontId="5" fillId="0" borderId="0" xfId="3" applyNumberFormat="1" applyFont="1" applyBorder="1" applyAlignment="1">
      <alignment horizontal="right"/>
    </xf>
    <xf numFmtId="3" fontId="6" fillId="0" borderId="0" xfId="3" applyNumberFormat="1" applyFont="1" applyBorder="1" applyAlignment="1">
      <alignment horizontal="right"/>
    </xf>
    <xf numFmtId="3" fontId="5" fillId="0" borderId="0" xfId="3" applyNumberFormat="1" applyFont="1" applyBorder="1" applyAlignment="1">
      <alignment horizontal="right"/>
    </xf>
    <xf numFmtId="3" fontId="6" fillId="0" borderId="0" xfId="3" applyNumberFormat="1" applyFont="1" applyBorder="1" applyAlignment="1">
      <alignment horizontal="right"/>
    </xf>
    <xf numFmtId="3" fontId="5" fillId="0" borderId="0" xfId="3" applyNumberFormat="1" applyFont="1" applyBorder="1" applyAlignment="1">
      <alignment horizontal="right"/>
    </xf>
    <xf numFmtId="164" fontId="8" fillId="0" borderId="1" xfId="1" applyNumberFormat="1" applyFont="1" applyFill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164" fontId="6" fillId="2" borderId="0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6"/>
  <sheetViews>
    <sheetView tabSelected="1" view="pageLayout" topLeftCell="A22" zoomScaleNormal="100" workbookViewId="0">
      <selection activeCell="B5" sqref="B5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0" t="s">
        <v>21</v>
      </c>
      <c r="B1" s="30"/>
      <c r="C1" s="30"/>
      <c r="D1" s="30"/>
    </row>
    <row r="2" spans="1:4" s="2" customFormat="1" ht="15" customHeight="1">
      <c r="A2" s="8"/>
      <c r="B2" s="8"/>
      <c r="C2" s="8"/>
      <c r="D2" s="8"/>
    </row>
    <row r="3" spans="1:4" s="6" customFormat="1" ht="21.95" customHeight="1">
      <c r="A3" s="9" t="s">
        <v>20</v>
      </c>
      <c r="B3" s="10" t="s">
        <v>19</v>
      </c>
      <c r="C3" s="10" t="s">
        <v>18</v>
      </c>
      <c r="D3" s="10" t="s">
        <v>17</v>
      </c>
    </row>
    <row r="4" spans="1:4" s="6" customFormat="1" ht="22.5" customHeight="1">
      <c r="A4" s="7"/>
      <c r="B4" s="29" t="s">
        <v>16</v>
      </c>
      <c r="C4" s="29"/>
      <c r="D4" s="29"/>
    </row>
    <row r="5" spans="1:4" s="3" customFormat="1" ht="22.5" customHeight="1">
      <c r="A5" s="19" t="s">
        <v>14</v>
      </c>
      <c r="B5" s="26">
        <f>AVERAGE('ตร3-1'!B5,'ตร3-2'!B5,'ตร3-3'!B5,'ตร3-4'!B5)</f>
        <v>281124.255</v>
      </c>
      <c r="C5" s="26">
        <f>AVERAGE('ตร3-1'!C5,'ตร3-2'!C5,'ตร3-3'!C5,'ตร3-4'!C5)</f>
        <v>148772.77250000002</v>
      </c>
      <c r="D5" s="26">
        <f>AVERAGE('ตร3-1'!D5,'ตร3-2'!D5,'ตร3-3'!D5,'ตร3-4'!D5)</f>
        <v>132351.48249999998</v>
      </c>
    </row>
    <row r="6" spans="1:4" s="3" customFormat="1" ht="22.5" customHeight="1">
      <c r="A6" s="11" t="s">
        <v>13</v>
      </c>
      <c r="B6" s="25">
        <f>AVERAGE('ตร3-1'!B6,'ตร3-2'!B6,'ตร3-3'!B6,'ตร3-4'!B6)</f>
        <v>3277.4724999999999</v>
      </c>
      <c r="C6" s="25">
        <f>AVERAGE('ตร3-1'!C6,'ตร3-2'!C6,'ตร3-3'!C6,'ตร3-4'!C6)</f>
        <v>1527.7950000000001</v>
      </c>
      <c r="D6" s="25">
        <f>AVERAGE('ตร3-1'!D6,'ตร3-2'!D6,'ตร3-3'!D6,'ตร3-4'!D6)</f>
        <v>1749.6799999999998</v>
      </c>
    </row>
    <row r="7" spans="1:4" s="3" customFormat="1" ht="22.5" customHeight="1">
      <c r="A7" s="11" t="s">
        <v>12</v>
      </c>
      <c r="B7" s="25">
        <f>AVERAGE('ตร3-1'!B7,'ตร3-2'!B7,'ตร3-3'!B7,'ตร3-4'!B7)</f>
        <v>61058.462499999994</v>
      </c>
      <c r="C7" s="25">
        <f>AVERAGE('ตร3-1'!C7,'ตร3-2'!C7,'ตร3-3'!C7,'ตร3-4'!C7)</f>
        <v>28269.924999999999</v>
      </c>
      <c r="D7" s="25">
        <f>AVERAGE('ตร3-1'!D7,'ตร3-2'!D7,'ตร3-3'!D7,'ตร3-4'!D7)</f>
        <v>32788.542500000003</v>
      </c>
    </row>
    <row r="8" spans="1:4" s="3" customFormat="1" ht="22.5" customHeight="1">
      <c r="A8" s="12" t="s">
        <v>11</v>
      </c>
      <c r="B8" s="25">
        <f>AVERAGE('ตร3-1'!B8,'ตร3-2'!B8,'ตร3-3'!B8,'ตร3-4'!B8)</f>
        <v>57492.762499999997</v>
      </c>
      <c r="C8" s="25">
        <f>AVERAGE('ตร3-1'!C8,'ตร3-2'!C8,'ตร3-3'!C8,'ตร3-4'!C8)</f>
        <v>33358.597500000003</v>
      </c>
      <c r="D8" s="25">
        <f>AVERAGE('ตร3-1'!D8,'ตร3-2'!D8,'ตร3-3'!D8,'ตร3-4'!D8)</f>
        <v>24134.162499999999</v>
      </c>
    </row>
    <row r="9" spans="1:4" s="3" customFormat="1" ht="22.5" customHeight="1">
      <c r="A9" s="12" t="s">
        <v>10</v>
      </c>
      <c r="B9" s="25">
        <f>AVERAGE('ตร3-1'!B9,'ตร3-2'!B9,'ตร3-3'!B9,'ตร3-4'!B9)</f>
        <v>45554.100000000006</v>
      </c>
      <c r="C9" s="25">
        <f>AVERAGE('ตร3-1'!C9,'ตร3-2'!C9,'ตร3-3'!C9,'ตร3-4'!C9)</f>
        <v>26637.952499999999</v>
      </c>
      <c r="D9" s="25">
        <f>AVERAGE('ตร3-1'!D9,'ตร3-2'!D9,'ตร3-3'!D9,'ตร3-4'!D9)</f>
        <v>18916.145</v>
      </c>
    </row>
    <row r="10" spans="1:4" s="4" customFormat="1" ht="22.5" customHeight="1">
      <c r="A10" s="13" t="s">
        <v>9</v>
      </c>
      <c r="B10" s="23">
        <f>AVERAGE('ตร3-1'!B10,'ตร3-2'!B10,'ตร3-3'!B10,'ตร3-4'!B10)</f>
        <v>51410.227500000001</v>
      </c>
      <c r="C10" s="23">
        <f>AVERAGE('ตร3-1'!C10,'ตร3-2'!C10,'ตร3-3'!C10,'ตร3-4'!C10)</f>
        <v>30093.489999999998</v>
      </c>
      <c r="D10" s="23">
        <f>AVERAGE('ตร3-1'!D10,'ตร3-2'!D10,'ตร3-3'!D10,'ตร3-4'!D10)</f>
        <v>21316.737499999999</v>
      </c>
    </row>
    <row r="11" spans="1:4" s="4" customFormat="1" ht="22.5" customHeight="1">
      <c r="A11" s="12" t="s">
        <v>8</v>
      </c>
      <c r="B11" s="25">
        <f>AVERAGE('ตร3-1'!B11,'ตร3-2'!B11,'ตร3-3'!B11,'ตร3-4'!B11)</f>
        <v>41166.407500000001</v>
      </c>
      <c r="C11" s="25">
        <f>AVERAGE('ตร3-1'!C11,'ตร3-2'!C11,'ตร3-3'!C11,'ตร3-4'!C11)</f>
        <v>24336.672500000001</v>
      </c>
      <c r="D11" s="25">
        <f>AVERAGE('ตร3-1'!D11,'ตร3-2'!D11,'ตร3-3'!D11,'ตร3-4'!D11)</f>
        <v>16829.737499999999</v>
      </c>
    </row>
    <row r="12" spans="1:4" s="4" customFormat="1" ht="22.5" customHeight="1">
      <c r="A12" s="12" t="s">
        <v>7</v>
      </c>
      <c r="B12" s="25">
        <f>AVERAGE('ตร3-1'!B12,'ตร3-2'!B12,'ตร3-3'!B12,'ตร3-4'!B12)</f>
        <v>10243.82</v>
      </c>
      <c r="C12" s="25">
        <f>AVERAGE('ตร3-1'!C12,'ตร3-2'!C12,'ตร3-3'!C12,'ตร3-4'!C12)</f>
        <v>5756.8175000000001</v>
      </c>
      <c r="D12" s="25">
        <f>AVERAGE('ตร3-1'!D12,'ตร3-2'!D12,'ตร3-3'!D12,'ตร3-4'!D12)</f>
        <v>4487</v>
      </c>
    </row>
    <row r="13" spans="1:4" s="4" customFormat="1" ht="22.5" customHeight="1">
      <c r="A13" s="14" t="s">
        <v>6</v>
      </c>
      <c r="B13" s="25">
        <f>AVERAGE('ตร3-1'!B13,'ตร3-2'!B13,'ตร3-3'!B13,'ตร3-4'!B13)</f>
        <v>0</v>
      </c>
      <c r="C13" s="25">
        <f>AVERAGE('ตร3-1'!C13,'ตร3-2'!C13,'ตร3-3'!C13,'ตร3-4'!C13)</f>
        <v>0</v>
      </c>
      <c r="D13" s="25">
        <f>AVERAGE('ตร3-1'!D13,'ตร3-2'!D13,'ตร3-3'!D13,'ตร3-4'!D13)</f>
        <v>0</v>
      </c>
    </row>
    <row r="14" spans="1:4" s="4" customFormat="1" ht="22.5" customHeight="1">
      <c r="A14" s="13" t="s">
        <v>5</v>
      </c>
      <c r="B14" s="23">
        <f>AVERAGE('ตร3-1'!B14,'ตร3-2'!B14,'ตร3-3'!B14,'ตร3-4'!B14)</f>
        <v>58254.202499999999</v>
      </c>
      <c r="C14" s="23">
        <f>AVERAGE('ตร3-1'!C14,'ตร3-2'!C14,'ตร3-3'!C14,'ตร3-4'!C14)</f>
        <v>26070.487500000003</v>
      </c>
      <c r="D14" s="23">
        <f>AVERAGE('ตร3-1'!D14,'ตร3-2'!D14,'ตร3-3'!D14,'ตร3-4'!D14)</f>
        <v>32183.715</v>
      </c>
    </row>
    <row r="15" spans="1:4" s="3" customFormat="1" ht="22.5" customHeight="1">
      <c r="A15" s="14" t="s">
        <v>4</v>
      </c>
      <c r="B15" s="24">
        <f>AVERAGE('ตร3-1'!B15,'ตร3-2'!B15,'ตร3-3'!B15,'ตร3-4'!B15)</f>
        <v>35974.922500000001</v>
      </c>
      <c r="C15" s="24">
        <f>AVERAGE('ตร3-1'!C15,'ตร3-2'!C15,'ตร3-3'!C15,'ตร3-4'!C15)</f>
        <v>15268.269999999999</v>
      </c>
      <c r="D15" s="24">
        <f>AVERAGE('ตร3-1'!D15,'ตร3-2'!D15,'ตร3-3'!D15,'ตร3-4'!D15)</f>
        <v>20706.6525</v>
      </c>
    </row>
    <row r="16" spans="1:4" s="3" customFormat="1" ht="22.5" customHeight="1">
      <c r="A16" s="14" t="s">
        <v>3</v>
      </c>
      <c r="B16" s="24">
        <f>AVERAGE('ตร3-1'!B16,'ตร3-2'!B16,'ตร3-3'!B16,'ตร3-4'!B16)</f>
        <v>14516.262499999999</v>
      </c>
      <c r="C16" s="24">
        <f>AVERAGE('ตร3-1'!C16,'ตร3-2'!C16,'ตร3-3'!C16,'ตร3-4'!C16)</f>
        <v>8236.1949999999997</v>
      </c>
      <c r="D16" s="24">
        <f>AVERAGE('ตร3-1'!D16,'ตร3-2'!D16,'ตร3-3'!D16,'ตร3-4'!D16)</f>
        <v>6280.0674999999992</v>
      </c>
    </row>
    <row r="17" spans="1:4" s="3" customFormat="1" ht="22.5" customHeight="1">
      <c r="A17" s="14" t="s">
        <v>2</v>
      </c>
      <c r="B17" s="24">
        <f>AVERAGE('ตร3-1'!B17,'ตร3-2'!B17,'ตร3-3'!B17,'ตร3-4'!B17)</f>
        <v>7763.017499999999</v>
      </c>
      <c r="C17" s="24">
        <f>AVERAGE('ตร3-1'!C17,'ตร3-2'!C17,'ตร3-3'!C17,'ตร3-4'!C17)</f>
        <v>2566.0225</v>
      </c>
      <c r="D17" s="24">
        <f>AVERAGE('ตร3-1'!D17,'ตร3-2'!D17,'ตร3-3'!D17,'ตร3-4'!D17)</f>
        <v>5196.9950000000008</v>
      </c>
    </row>
    <row r="18" spans="1:4" s="3" customFormat="1" ht="22.5" customHeight="1">
      <c r="A18" s="12" t="s">
        <v>1</v>
      </c>
      <c r="B18" s="24">
        <f>AVERAGE('ตร3-1'!B18,'ตร3-2'!B18,'ตร3-3'!B18,'ตร3-4'!B18)</f>
        <v>84.782499999999999</v>
      </c>
      <c r="C18" s="24">
        <f>AVERAGE('ตร3-1'!C18,'ตร3-2'!C18,'ตร3-3'!C18,'ตร3-4'!C18)</f>
        <v>84.782499999999999</v>
      </c>
      <c r="D18" s="24">
        <f>AVERAGE('ตร3-1'!D18,'ตร3-2'!D18,'ตร3-3'!D18,'ตร3-4'!D18)</f>
        <v>0</v>
      </c>
    </row>
    <row r="19" spans="1:4" s="3" customFormat="1" ht="22.5" customHeight="1">
      <c r="A19" s="12" t="s">
        <v>0</v>
      </c>
      <c r="B19" s="24">
        <f>AVERAGE('ตร3-1'!B19,'ตร3-2'!B19,'ตร3-3'!B19,'ตร3-4'!B19)</f>
        <v>3992.25</v>
      </c>
      <c r="C19" s="24">
        <f>AVERAGE('ตร3-1'!C19,'ตร3-2'!C19,'ตร3-3'!C19,'ตร3-4'!C19)</f>
        <v>2729.75</v>
      </c>
      <c r="D19" s="24">
        <f>AVERAGE('ตร3-1'!D19,'ตร3-2'!D19,'ตร3-3'!D19,'ตร3-4'!D19)</f>
        <v>1262.4975000000002</v>
      </c>
    </row>
    <row r="20" spans="1:4" s="4" customFormat="1" ht="21.95" customHeight="1">
      <c r="A20" s="5"/>
      <c r="B20" s="29" t="s">
        <v>15</v>
      </c>
      <c r="C20" s="29"/>
      <c r="D20" s="29"/>
    </row>
    <row r="21" spans="1:4" s="4" customFormat="1" ht="22.5" customHeight="1">
      <c r="A21" s="19" t="s">
        <v>14</v>
      </c>
      <c r="B21" s="21">
        <f>SUM(B22:B26,B30,B34:B35)</f>
        <v>100.00000177857297</v>
      </c>
      <c r="C21" s="21">
        <f t="shared" ref="C21:D21" si="0">SUM(C22:C26,C30,C34:C35)</f>
        <v>100.00000504124502</v>
      </c>
      <c r="D21" s="21">
        <f t="shared" si="0"/>
        <v>99.999998111090306</v>
      </c>
    </row>
    <row r="22" spans="1:4" s="4" customFormat="1" ht="22.5" customHeight="1">
      <c r="A22" s="15" t="s">
        <v>13</v>
      </c>
      <c r="B22" s="27">
        <f>B6/$B$5*100</f>
        <v>1.1658447969919918</v>
      </c>
      <c r="C22" s="27">
        <f>C6/$C$5*100</f>
        <v>1.0269318601291777</v>
      </c>
      <c r="D22" s="27">
        <f>D6/$D$5*100</f>
        <v>1.3219950142983854</v>
      </c>
    </row>
    <row r="23" spans="1:4" s="4" customFormat="1" ht="22.5" customHeight="1">
      <c r="A23" s="15" t="s">
        <v>12</v>
      </c>
      <c r="B23" s="27">
        <f t="shared" ref="B23:B35" si="1">B7/$B$5*100</f>
        <v>21.719386148306551</v>
      </c>
      <c r="C23" s="27">
        <f t="shared" ref="C23:C35" si="2">C7/$C$5*100</f>
        <v>19.002082521517838</v>
      </c>
      <c r="D23" s="27">
        <f t="shared" ref="D23:D35" si="3">D7/$D$5*100</f>
        <v>24.773838479670985</v>
      </c>
    </row>
    <row r="24" spans="1:4" s="4" customFormat="1" ht="22.5" customHeight="1">
      <c r="A24" s="16" t="s">
        <v>11</v>
      </c>
      <c r="B24" s="27">
        <f t="shared" si="1"/>
        <v>20.45101462340914</v>
      </c>
      <c r="C24" s="27">
        <f t="shared" si="2"/>
        <v>22.422515181667396</v>
      </c>
      <c r="D24" s="27">
        <f t="shared" si="3"/>
        <v>18.234901524431358</v>
      </c>
    </row>
    <row r="25" spans="1:4" s="4" customFormat="1" ht="22.5" customHeight="1">
      <c r="A25" s="16" t="s">
        <v>10</v>
      </c>
      <c r="B25" s="27">
        <f t="shared" si="1"/>
        <v>16.204258149123422</v>
      </c>
      <c r="C25" s="27">
        <f t="shared" si="2"/>
        <v>17.905126087503675</v>
      </c>
      <c r="D25" s="27">
        <f t="shared" si="3"/>
        <v>14.292355962087544</v>
      </c>
    </row>
    <row r="26" spans="1:4" s="4" customFormat="1" ht="22.5" customHeight="1">
      <c r="A26" s="17" t="s">
        <v>9</v>
      </c>
      <c r="B26" s="21">
        <f t="shared" si="1"/>
        <v>18.287368160388723</v>
      </c>
      <c r="C26" s="21">
        <f t="shared" si="2"/>
        <v>20.227820920659386</v>
      </c>
      <c r="D26" s="21">
        <f t="shared" si="3"/>
        <v>16.106156952189789</v>
      </c>
    </row>
    <row r="27" spans="1:4" s="4" customFormat="1" ht="22.5" customHeight="1">
      <c r="A27" s="16" t="s">
        <v>8</v>
      </c>
      <c r="B27" s="27">
        <f t="shared" si="1"/>
        <v>14.643491896492531</v>
      </c>
      <c r="C27" s="27">
        <f t="shared" si="2"/>
        <v>16.358283905746259</v>
      </c>
      <c r="D27" s="27">
        <f t="shared" si="3"/>
        <v>12.715941810474243</v>
      </c>
    </row>
    <row r="28" spans="1:4" s="4" customFormat="1" ht="22.5" customHeight="1">
      <c r="A28" s="16" t="s">
        <v>7</v>
      </c>
      <c r="B28" s="27">
        <f t="shared" si="1"/>
        <v>3.6438762638961903</v>
      </c>
      <c r="C28" s="27">
        <f t="shared" si="2"/>
        <v>3.8695370149131283</v>
      </c>
      <c r="D28" s="27">
        <f t="shared" si="3"/>
        <v>3.3902151417155455</v>
      </c>
    </row>
    <row r="29" spans="1:4" s="4" customFormat="1" ht="22.5" customHeight="1">
      <c r="A29" s="18" t="s">
        <v>6</v>
      </c>
      <c r="B29" s="27">
        <f t="shared" si="1"/>
        <v>0</v>
      </c>
      <c r="C29" s="27">
        <f t="shared" si="2"/>
        <v>0</v>
      </c>
      <c r="D29" s="27">
        <f t="shared" si="3"/>
        <v>0</v>
      </c>
    </row>
    <row r="30" spans="1:4" s="4" customFormat="1" ht="22.5" customHeight="1">
      <c r="A30" s="17" t="s">
        <v>5</v>
      </c>
      <c r="B30" s="21">
        <f t="shared" si="1"/>
        <v>20.721869943239156</v>
      </c>
      <c r="C30" s="21">
        <f t="shared" si="2"/>
        <v>17.52369540602599</v>
      </c>
      <c r="D30" s="21">
        <f t="shared" si="3"/>
        <v>24.316852665401768</v>
      </c>
    </row>
    <row r="31" spans="1:4" s="4" customFormat="1" ht="22.5" customHeight="1">
      <c r="A31" s="18" t="s">
        <v>4</v>
      </c>
      <c r="B31" s="27">
        <f t="shared" si="1"/>
        <v>12.796804921724025</v>
      </c>
      <c r="C31" s="27">
        <f t="shared" si="2"/>
        <v>10.262812034372752</v>
      </c>
      <c r="D31" s="27">
        <f t="shared" si="3"/>
        <v>15.645198760807233</v>
      </c>
    </row>
    <row r="32" spans="1:4" s="4" customFormat="1" ht="22.5" customHeight="1">
      <c r="A32" s="18" t="s">
        <v>3</v>
      </c>
      <c r="B32" s="27">
        <f t="shared" si="1"/>
        <v>5.1636464096632286</v>
      </c>
      <c r="C32" s="27">
        <f t="shared" si="2"/>
        <v>5.5360902815735313</v>
      </c>
      <c r="D32" s="27">
        <f t="shared" si="3"/>
        <v>4.7449921839749702</v>
      </c>
    </row>
    <row r="33" spans="1:4" s="4" customFormat="1" ht="22.5" customHeight="1">
      <c r="A33" s="18" t="s">
        <v>2</v>
      </c>
      <c r="B33" s="27">
        <f t="shared" si="1"/>
        <v>2.7614186118519015</v>
      </c>
      <c r="C33" s="27">
        <f t="shared" si="2"/>
        <v>1.724793090079705</v>
      </c>
      <c r="D33" s="27">
        <f t="shared" si="3"/>
        <v>3.9266617206195642</v>
      </c>
    </row>
    <row r="34" spans="1:4" s="4" customFormat="1" ht="22.5" customHeight="1">
      <c r="A34" s="16" t="s">
        <v>1</v>
      </c>
      <c r="B34" s="27">
        <f t="shared" si="1"/>
        <v>3.015837249617611E-2</v>
      </c>
      <c r="C34" s="27">
        <f t="shared" si="2"/>
        <v>5.6987914236793551E-2</v>
      </c>
      <c r="D34" s="27">
        <f t="shared" si="3"/>
        <v>0</v>
      </c>
    </row>
    <row r="35" spans="1:4" s="4" customFormat="1" ht="22.5" customHeight="1">
      <c r="A35" s="20" t="s">
        <v>0</v>
      </c>
      <c r="B35" s="27">
        <f t="shared" si="1"/>
        <v>1.4201015846178053</v>
      </c>
      <c r="C35" s="27">
        <f t="shared" si="2"/>
        <v>1.8348451495047589</v>
      </c>
      <c r="D35" s="27">
        <f t="shared" si="3"/>
        <v>0.95389751301047987</v>
      </c>
    </row>
    <row r="36" spans="1:4" s="3" customFormat="1" ht="23.25" customHeight="1">
      <c r="A36" s="22" t="s">
        <v>22</v>
      </c>
      <c r="B36" s="1"/>
      <c r="C36" s="1"/>
      <c r="D36" s="4"/>
    </row>
  </sheetData>
  <mergeCells count="3">
    <mergeCell ref="B4:D4"/>
    <mergeCell ref="B20:D20"/>
    <mergeCell ref="A1:D1"/>
  </mergeCells>
  <printOptions horizontalCentered="1"/>
  <pageMargins left="0.9055118110236221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&amp;R&amp;"TH SarabunPSK,ธรรมดา"&amp;16 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9076-0ABD-4398-ADB3-513447125DB6}">
  <dimension ref="A1:T36"/>
  <sheetViews>
    <sheetView topLeftCell="A13" workbookViewId="0">
      <selection activeCell="B21" sqref="B21"/>
    </sheetView>
  </sheetViews>
  <sheetFormatPr defaultRowHeight="21.75"/>
  <cols>
    <col min="1" max="1" width="43.140625" customWidth="1"/>
    <col min="2" max="4" width="14.7109375" customWidth="1"/>
  </cols>
  <sheetData>
    <row r="1" spans="1:20">
      <c r="A1" s="31" t="s">
        <v>21</v>
      </c>
      <c r="B1" s="32"/>
      <c r="C1" s="32"/>
      <c r="D1" s="32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23.25">
      <c r="A2" s="33"/>
      <c r="B2" s="34"/>
      <c r="C2" s="34"/>
      <c r="D2" s="34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>
      <c r="A3" s="35" t="s">
        <v>20</v>
      </c>
      <c r="B3" s="36" t="s">
        <v>19</v>
      </c>
      <c r="C3" s="36" t="s">
        <v>18</v>
      </c>
      <c r="D3" s="36" t="s">
        <v>17</v>
      </c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>
      <c r="A4" s="37"/>
      <c r="B4" s="38" t="s">
        <v>23</v>
      </c>
      <c r="C4" s="38"/>
      <c r="D4" s="38"/>
    </row>
    <row r="5" spans="1:20">
      <c r="A5" s="39" t="s">
        <v>14</v>
      </c>
      <c r="B5" s="40">
        <v>279978.78999999998</v>
      </c>
      <c r="C5" s="40">
        <v>147098.26999999999</v>
      </c>
      <c r="D5" s="40">
        <v>132880.51999999999</v>
      </c>
    </row>
    <row r="6" spans="1:20">
      <c r="A6" s="41" t="s">
        <v>13</v>
      </c>
      <c r="B6" s="40">
        <v>2830.95</v>
      </c>
      <c r="C6" s="40">
        <v>1240.8399999999999</v>
      </c>
      <c r="D6" s="40">
        <v>1590.11</v>
      </c>
    </row>
    <row r="7" spans="1:20">
      <c r="A7" s="41" t="s">
        <v>12</v>
      </c>
      <c r="B7" s="40">
        <v>60707.37</v>
      </c>
      <c r="C7" s="40">
        <v>28291.75</v>
      </c>
      <c r="D7" s="40">
        <v>32415.63</v>
      </c>
    </row>
    <row r="8" spans="1:20">
      <c r="A8" s="41" t="s">
        <v>11</v>
      </c>
      <c r="B8" s="40">
        <v>55370.02</v>
      </c>
      <c r="C8" s="40">
        <v>29863.19</v>
      </c>
      <c r="D8" s="40">
        <v>25506.83</v>
      </c>
    </row>
    <row r="9" spans="1:20">
      <c r="A9" s="41" t="s">
        <v>10</v>
      </c>
      <c r="B9" s="40">
        <v>42592.54</v>
      </c>
      <c r="C9" s="40">
        <v>26071.85</v>
      </c>
      <c r="D9" s="40">
        <v>16520.68</v>
      </c>
    </row>
    <row r="10" spans="1:20">
      <c r="A10" s="42" t="s">
        <v>9</v>
      </c>
      <c r="B10" s="43">
        <f>SUM(B11:B13)</f>
        <v>50070.25</v>
      </c>
      <c r="C10" s="43">
        <f>SUM(C11:C13)</f>
        <v>31347.079999999998</v>
      </c>
      <c r="D10" s="43">
        <f>SUM(D11:D13)</f>
        <v>18723.169999999998</v>
      </c>
    </row>
    <row r="11" spans="1:20">
      <c r="A11" s="41" t="s">
        <v>8</v>
      </c>
      <c r="B11" s="40">
        <v>40114.519999999997</v>
      </c>
      <c r="C11" s="40">
        <v>24622.6</v>
      </c>
      <c r="D11" s="40">
        <v>15491.92</v>
      </c>
    </row>
    <row r="12" spans="1:20">
      <c r="A12" s="41" t="s">
        <v>7</v>
      </c>
      <c r="B12" s="40">
        <v>9955.73</v>
      </c>
      <c r="C12" s="40">
        <v>6724.48</v>
      </c>
      <c r="D12" s="40">
        <v>3231.25</v>
      </c>
    </row>
    <row r="13" spans="1:20">
      <c r="A13" s="44" t="s">
        <v>6</v>
      </c>
      <c r="B13" s="40">
        <v>0</v>
      </c>
      <c r="C13" s="40">
        <v>0</v>
      </c>
      <c r="D13" s="40">
        <v>0</v>
      </c>
    </row>
    <row r="14" spans="1:20">
      <c r="A14" s="42" t="s">
        <v>5</v>
      </c>
      <c r="B14" s="45">
        <f>SUM(B15:B17)</f>
        <v>58840.639999999999</v>
      </c>
      <c r="C14" s="46">
        <f>SUM(C15:C17)</f>
        <v>23906.799999999999</v>
      </c>
      <c r="D14" s="43">
        <f>SUM(D15:D17)</f>
        <v>34933.839999999997</v>
      </c>
    </row>
    <row r="15" spans="1:20">
      <c r="A15" s="44" t="s">
        <v>4</v>
      </c>
      <c r="B15" s="40">
        <v>37170.36</v>
      </c>
      <c r="C15" s="40">
        <v>14334.85</v>
      </c>
      <c r="D15" s="40">
        <v>22835.51</v>
      </c>
    </row>
    <row r="16" spans="1:20">
      <c r="A16" s="44" t="s">
        <v>3</v>
      </c>
      <c r="B16" s="40">
        <v>13616.96</v>
      </c>
      <c r="C16" s="40">
        <v>7256.81</v>
      </c>
      <c r="D16" s="40">
        <v>6360.15</v>
      </c>
    </row>
    <row r="17" spans="1:4">
      <c r="A17" s="44" t="s">
        <v>2</v>
      </c>
      <c r="B17" s="40">
        <v>8053.32</v>
      </c>
      <c r="C17" s="40">
        <v>2315.14</v>
      </c>
      <c r="D17" s="40">
        <v>5738.18</v>
      </c>
    </row>
    <row r="18" spans="1:4">
      <c r="A18" s="41" t="s">
        <v>1</v>
      </c>
      <c r="B18" s="40">
        <v>339.13</v>
      </c>
      <c r="C18" s="40">
        <v>339.13</v>
      </c>
      <c r="D18" s="40">
        <v>0</v>
      </c>
    </row>
    <row r="19" spans="1:4">
      <c r="A19" s="41" t="s">
        <v>0</v>
      </c>
      <c r="B19" s="40">
        <v>9227.9</v>
      </c>
      <c r="C19" s="40">
        <v>6037.64</v>
      </c>
      <c r="D19" s="40">
        <v>3190.26</v>
      </c>
    </row>
    <row r="20" spans="1:4">
      <c r="A20" s="47"/>
      <c r="B20" s="64" t="s">
        <v>15</v>
      </c>
      <c r="C20" s="64"/>
      <c r="D20" s="64"/>
    </row>
    <row r="21" spans="1:4">
      <c r="A21" s="39" t="s">
        <v>14</v>
      </c>
      <c r="B21" s="48">
        <f>SUM(B22:B26,B30,B34:B35)</f>
        <v>100.00000357169914</v>
      </c>
      <c r="C21" s="48">
        <f t="shared" ref="C21:D21" si="0">SUM(C22:C26,C30,C34:C35)</f>
        <v>100.00000679817649</v>
      </c>
      <c r="D21" s="48">
        <f t="shared" si="0"/>
        <v>100</v>
      </c>
    </row>
    <row r="22" spans="1:4">
      <c r="A22" s="41" t="s">
        <v>13</v>
      </c>
      <c r="B22" s="49">
        <f t="shared" ref="B22:B35" si="1">B6/$B$5*100</f>
        <v>1.0111301645385353</v>
      </c>
      <c r="C22" s="27">
        <f>C6/$C$5*100</f>
        <v>0.84354493088191984</v>
      </c>
      <c r="D22" s="27">
        <f>D6/$D$5*100</f>
        <v>1.1966464309441294</v>
      </c>
    </row>
    <row r="23" spans="1:4">
      <c r="A23" s="41" t="s">
        <v>12</v>
      </c>
      <c r="B23" s="49">
        <f t="shared" si="1"/>
        <v>21.682846047016636</v>
      </c>
      <c r="C23" s="27">
        <f t="shared" ref="C23:C35" si="2">C7/$C$5*100</f>
        <v>19.23323095506154</v>
      </c>
      <c r="D23" s="27">
        <f t="shared" ref="D23:D35" si="3">D7/$D$5*100</f>
        <v>24.39456889542576</v>
      </c>
    </row>
    <row r="24" spans="1:4">
      <c r="A24" s="41" t="s">
        <v>11</v>
      </c>
      <c r="B24" s="49">
        <f t="shared" si="1"/>
        <v>19.776505213127038</v>
      </c>
      <c r="C24" s="27">
        <f t="shared" si="2"/>
        <v>20.301523600515491</v>
      </c>
      <c r="D24" s="27">
        <f t="shared" si="3"/>
        <v>19.195311698057775</v>
      </c>
    </row>
    <row r="25" spans="1:4">
      <c r="A25" s="41" t="s">
        <v>10</v>
      </c>
      <c r="B25" s="49">
        <f t="shared" si="1"/>
        <v>15.212773796186491</v>
      </c>
      <c r="C25" s="27">
        <f t="shared" si="2"/>
        <v>17.724103757304555</v>
      </c>
      <c r="D25" s="27">
        <f t="shared" si="3"/>
        <v>12.432732803875242</v>
      </c>
    </row>
    <row r="26" spans="1:4">
      <c r="A26" s="42" t="s">
        <v>9</v>
      </c>
      <c r="B26" s="49">
        <f t="shared" si="1"/>
        <v>17.883586824559107</v>
      </c>
      <c r="C26" s="27">
        <f t="shared" si="2"/>
        <v>21.310298210849115</v>
      </c>
      <c r="D26" s="27">
        <f t="shared" si="3"/>
        <v>14.090229327820211</v>
      </c>
    </row>
    <row r="27" spans="1:4">
      <c r="A27" s="41" t="s">
        <v>8</v>
      </c>
      <c r="B27" s="49">
        <f t="shared" si="1"/>
        <v>14.327699608959666</v>
      </c>
      <c r="C27" s="27">
        <f t="shared" si="2"/>
        <v>16.738878030312662</v>
      </c>
      <c r="D27" s="27">
        <f t="shared" si="3"/>
        <v>11.658533545774807</v>
      </c>
    </row>
    <row r="28" spans="1:4">
      <c r="A28" s="41" t="s">
        <v>7</v>
      </c>
      <c r="B28" s="49">
        <f t="shared" si="1"/>
        <v>3.555887215599439</v>
      </c>
      <c r="C28" s="27">
        <f t="shared" si="2"/>
        <v>4.5714201805364532</v>
      </c>
      <c r="D28" s="27">
        <f t="shared" si="3"/>
        <v>2.4316957820454044</v>
      </c>
    </row>
    <row r="29" spans="1:4">
      <c r="A29" s="44" t="s">
        <v>6</v>
      </c>
      <c r="B29" s="49">
        <f t="shared" si="1"/>
        <v>0</v>
      </c>
      <c r="C29" s="27">
        <f t="shared" si="2"/>
        <v>0</v>
      </c>
      <c r="D29" s="27">
        <f t="shared" si="3"/>
        <v>0</v>
      </c>
    </row>
    <row r="30" spans="1:4">
      <c r="A30" s="42" t="s">
        <v>5</v>
      </c>
      <c r="B30" s="49">
        <f t="shared" si="1"/>
        <v>21.016106255763162</v>
      </c>
      <c r="C30" s="27">
        <f t="shared" si="2"/>
        <v>16.252264557564139</v>
      </c>
      <c r="D30" s="27">
        <f t="shared" si="3"/>
        <v>26.289662322212465</v>
      </c>
    </row>
    <row r="31" spans="1:4">
      <c r="A31" s="44" t="s">
        <v>4</v>
      </c>
      <c r="B31" s="49">
        <f t="shared" si="1"/>
        <v>13.276134238597145</v>
      </c>
      <c r="C31" s="27">
        <f t="shared" si="2"/>
        <v>9.7450840176434443</v>
      </c>
      <c r="D31" s="27">
        <f t="shared" si="3"/>
        <v>17.184994459684535</v>
      </c>
    </row>
    <row r="32" spans="1:4">
      <c r="A32" s="44" t="s">
        <v>3</v>
      </c>
      <c r="B32" s="49">
        <f t="shared" si="1"/>
        <v>4.8635684153074594</v>
      </c>
      <c r="C32" s="27">
        <f t="shared" si="2"/>
        <v>4.9333075093269283</v>
      </c>
      <c r="D32" s="27">
        <f t="shared" si="3"/>
        <v>4.7863674826076839</v>
      </c>
    </row>
    <row r="33" spans="1:4">
      <c r="A33" s="44" t="s">
        <v>2</v>
      </c>
      <c r="B33" s="49">
        <f t="shared" si="1"/>
        <v>2.8764036018585553</v>
      </c>
      <c r="C33" s="27">
        <f t="shared" si="2"/>
        <v>1.5738730305937656</v>
      </c>
      <c r="D33" s="27">
        <f t="shared" si="3"/>
        <v>4.318300379920248</v>
      </c>
    </row>
    <row r="34" spans="1:4">
      <c r="A34" s="41" t="s">
        <v>1</v>
      </c>
      <c r="B34" s="49">
        <f t="shared" si="1"/>
        <v>0.12112703251557021</v>
      </c>
      <c r="C34" s="27">
        <f t="shared" si="2"/>
        <v>0.23054655911316974</v>
      </c>
      <c r="D34" s="27">
        <f t="shared" si="3"/>
        <v>0</v>
      </c>
    </row>
    <row r="35" spans="1:4">
      <c r="A35" s="50" t="s">
        <v>0</v>
      </c>
      <c r="B35" s="49">
        <f t="shared" si="1"/>
        <v>3.2959282379925994</v>
      </c>
      <c r="C35" s="27">
        <f t="shared" si="2"/>
        <v>4.1044942268865574</v>
      </c>
      <c r="D35" s="27">
        <f t="shared" si="3"/>
        <v>2.4008485216644249</v>
      </c>
    </row>
    <row r="36" spans="1:4">
      <c r="A36" s="51" t="s">
        <v>24</v>
      </c>
      <c r="B36" s="52"/>
      <c r="C36" s="52"/>
      <c r="D36" s="52"/>
    </row>
  </sheetData>
  <mergeCells count="2">
    <mergeCell ref="B4:D4"/>
    <mergeCell ref="B20:D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85C2-F450-4D80-8FA3-778CC0390DCC}">
  <dimension ref="A1:R36"/>
  <sheetViews>
    <sheetView workbookViewId="0">
      <selection activeCell="B21" sqref="B21"/>
    </sheetView>
  </sheetViews>
  <sheetFormatPr defaultRowHeight="21.75"/>
  <cols>
    <col min="1" max="1" width="39.7109375" customWidth="1"/>
    <col min="2" max="4" width="16.28515625" customWidth="1"/>
    <col min="9" max="11" width="11" bestFit="1" customWidth="1"/>
  </cols>
  <sheetData>
    <row r="1" spans="1:18">
      <c r="A1" s="31" t="s">
        <v>21</v>
      </c>
      <c r="B1" s="32"/>
      <c r="C1" s="32"/>
      <c r="D1" s="32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ht="23.25">
      <c r="A2" s="33"/>
      <c r="B2" s="34"/>
      <c r="C2" s="34"/>
      <c r="D2" s="34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>
      <c r="A3" s="35" t="s">
        <v>20</v>
      </c>
      <c r="B3" s="36" t="s">
        <v>19</v>
      </c>
      <c r="C3" s="36" t="s">
        <v>18</v>
      </c>
      <c r="D3" s="36" t="s">
        <v>17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>
      <c r="A4" s="37"/>
      <c r="B4" s="38" t="s">
        <v>23</v>
      </c>
      <c r="C4" s="38"/>
      <c r="D4" s="38"/>
    </row>
    <row r="5" spans="1:18">
      <c r="A5" s="39" t="s">
        <v>14</v>
      </c>
      <c r="B5" s="40">
        <v>276302.71999999997</v>
      </c>
      <c r="C5" s="40">
        <v>147382.70000000001</v>
      </c>
      <c r="D5" s="40">
        <v>128920.01</v>
      </c>
      <c r="I5" s="40"/>
      <c r="J5" s="40"/>
      <c r="K5" s="40"/>
    </row>
    <row r="6" spans="1:18">
      <c r="A6" s="41" t="s">
        <v>13</v>
      </c>
      <c r="B6" s="40">
        <v>3932.95</v>
      </c>
      <c r="C6" s="40">
        <v>2133.29</v>
      </c>
      <c r="D6" s="40">
        <v>1799.67</v>
      </c>
      <c r="I6" s="40"/>
      <c r="J6" s="40"/>
      <c r="K6" s="40"/>
    </row>
    <row r="7" spans="1:18">
      <c r="A7" s="41" t="s">
        <v>12</v>
      </c>
      <c r="B7" s="40">
        <v>60874.37</v>
      </c>
      <c r="C7" s="40">
        <v>28817.79</v>
      </c>
      <c r="D7" s="40">
        <v>32056.58</v>
      </c>
      <c r="I7" s="40"/>
      <c r="J7" s="40"/>
      <c r="K7" s="40"/>
    </row>
    <row r="8" spans="1:18">
      <c r="A8" s="41" t="s">
        <v>11</v>
      </c>
      <c r="B8" s="40">
        <v>56630.53</v>
      </c>
      <c r="C8" s="40">
        <v>32761.7</v>
      </c>
      <c r="D8" s="40">
        <v>23868.83</v>
      </c>
      <c r="I8" s="40"/>
      <c r="J8" s="40"/>
      <c r="K8" s="40"/>
    </row>
    <row r="9" spans="1:18">
      <c r="A9" s="41" t="s">
        <v>10</v>
      </c>
      <c r="B9" s="40">
        <v>45299.37</v>
      </c>
      <c r="C9" s="40">
        <v>25866.15</v>
      </c>
      <c r="D9" s="40">
        <v>19433.22</v>
      </c>
      <c r="I9" s="40"/>
      <c r="J9" s="40"/>
      <c r="K9" s="40"/>
    </row>
    <row r="10" spans="1:18">
      <c r="A10" s="42" t="s">
        <v>9</v>
      </c>
      <c r="B10" s="43">
        <f>SUM(B11:B13)</f>
        <v>49364.600000000006</v>
      </c>
      <c r="C10" s="43">
        <f>SUM(C11:C13)</f>
        <v>27963.27</v>
      </c>
      <c r="D10" s="43">
        <f>SUM(D11:D13)</f>
        <v>21401.329999999998</v>
      </c>
      <c r="I10" s="40"/>
      <c r="J10" s="40"/>
      <c r="K10" s="40"/>
    </row>
    <row r="11" spans="1:18">
      <c r="A11" s="41" t="s">
        <v>8</v>
      </c>
      <c r="B11" s="40">
        <v>40715.870000000003</v>
      </c>
      <c r="C11" s="40">
        <v>23816.27</v>
      </c>
      <c r="D11" s="40">
        <v>16899.599999999999</v>
      </c>
      <c r="I11" s="40"/>
      <c r="J11" s="40"/>
      <c r="K11" s="40"/>
    </row>
    <row r="12" spans="1:18">
      <c r="A12" s="41" t="s">
        <v>7</v>
      </c>
      <c r="B12" s="40">
        <v>8648.73</v>
      </c>
      <c r="C12" s="40">
        <v>4147</v>
      </c>
      <c r="D12" s="40">
        <v>4501.7299999999996</v>
      </c>
      <c r="I12" s="40"/>
      <c r="J12" s="40"/>
      <c r="K12" s="40"/>
    </row>
    <row r="13" spans="1:18">
      <c r="A13" s="44" t="s">
        <v>6</v>
      </c>
      <c r="B13" s="40">
        <v>0</v>
      </c>
      <c r="C13" s="40">
        <v>0</v>
      </c>
      <c r="D13" s="40">
        <v>0</v>
      </c>
      <c r="I13" s="40"/>
      <c r="J13" s="40"/>
      <c r="K13" s="40"/>
    </row>
    <row r="14" spans="1:18">
      <c r="A14" s="42" t="s">
        <v>5</v>
      </c>
      <c r="B14" s="45">
        <f>SUM(B15:B17)</f>
        <v>58574.89</v>
      </c>
      <c r="C14" s="46">
        <f>SUM(C15:C17)</f>
        <v>28812.270000000004</v>
      </c>
      <c r="D14" s="43">
        <f>SUM(D15:D17)</f>
        <v>29762.620000000003</v>
      </c>
      <c r="I14" s="40"/>
      <c r="J14" s="40"/>
      <c r="K14" s="40"/>
    </row>
    <row r="15" spans="1:18">
      <c r="A15" s="44" t="s">
        <v>4</v>
      </c>
      <c r="B15" s="40">
        <v>37172.54</v>
      </c>
      <c r="C15" s="40">
        <v>17507.79</v>
      </c>
      <c r="D15" s="40">
        <v>19664.75</v>
      </c>
      <c r="I15" s="40"/>
      <c r="J15" s="40"/>
      <c r="K15" s="40"/>
    </row>
    <row r="16" spans="1:18">
      <c r="A16" s="44" t="s">
        <v>3</v>
      </c>
      <c r="B16" s="40">
        <v>14597.57</v>
      </c>
      <c r="C16" s="40">
        <v>8913.01</v>
      </c>
      <c r="D16" s="40">
        <v>5684.56</v>
      </c>
      <c r="I16" s="40"/>
      <c r="J16" s="40"/>
      <c r="K16" s="40"/>
    </row>
    <row r="17" spans="1:11">
      <c r="A17" s="44" t="s">
        <v>2</v>
      </c>
      <c r="B17" s="40">
        <v>6804.78</v>
      </c>
      <c r="C17" s="40">
        <v>2391.4699999999998</v>
      </c>
      <c r="D17" s="40">
        <v>4413.3100000000004</v>
      </c>
      <c r="I17" s="40"/>
      <c r="J17" s="40"/>
      <c r="K17" s="40"/>
    </row>
    <row r="18" spans="1:11">
      <c r="A18" s="41" t="s">
        <v>1</v>
      </c>
      <c r="B18" s="40">
        <v>0</v>
      </c>
      <c r="C18" s="40">
        <v>0</v>
      </c>
      <c r="D18" s="40">
        <v>0</v>
      </c>
    </row>
    <row r="19" spans="1:11">
      <c r="A19" s="41" t="s">
        <v>0</v>
      </c>
      <c r="B19" s="40">
        <v>1626.01</v>
      </c>
      <c r="C19" s="40">
        <v>1028.25</v>
      </c>
      <c r="D19" s="40">
        <v>597.75</v>
      </c>
    </row>
    <row r="20" spans="1:11">
      <c r="A20" s="47"/>
      <c r="B20" s="64" t="s">
        <v>15</v>
      </c>
      <c r="C20" s="64"/>
      <c r="D20" s="64"/>
    </row>
    <row r="21" spans="1:11">
      <c r="A21" s="39" t="s">
        <v>14</v>
      </c>
      <c r="B21" s="48">
        <f>SUM(B22:B26,B30,B34:B35)</f>
        <v>100.00000000000001</v>
      </c>
      <c r="C21" s="48">
        <f t="shared" ref="C21:D21" si="0">SUM(C22:C26,C30,C34:C35)</f>
        <v>100.00001357011371</v>
      </c>
      <c r="D21" s="48">
        <f t="shared" si="0"/>
        <v>99.999992243252237</v>
      </c>
    </row>
    <row r="22" spans="1:11">
      <c r="A22" s="41" t="s">
        <v>13</v>
      </c>
      <c r="B22" s="49">
        <f t="shared" ref="B22:B35" si="1">B6/$B$5*100</f>
        <v>1.423420659774902</v>
      </c>
      <c r="C22" s="27">
        <f>C6/$C$5*100</f>
        <v>1.4474493953496577</v>
      </c>
      <c r="D22" s="27">
        <f>D6/$D$5*100</f>
        <v>1.3959586258176679</v>
      </c>
    </row>
    <row r="23" spans="1:11">
      <c r="A23" s="41" t="s">
        <v>12</v>
      </c>
      <c r="B23" s="49">
        <f t="shared" si="1"/>
        <v>22.031766462523429</v>
      </c>
      <c r="C23" s="27">
        <f t="shared" ref="C23:C35" si="2">C7/$C$5*100</f>
        <v>19.553034379204615</v>
      </c>
      <c r="D23" s="27">
        <f t="shared" ref="D23:D35" si="3">D7/$D$5*100</f>
        <v>24.865480540995925</v>
      </c>
    </row>
    <row r="24" spans="1:11">
      <c r="A24" s="41" t="s">
        <v>11</v>
      </c>
      <c r="B24" s="49">
        <f t="shared" si="1"/>
        <v>20.495827909330753</v>
      </c>
      <c r="C24" s="27">
        <f t="shared" si="2"/>
        <v>22.22899974013232</v>
      </c>
      <c r="D24" s="27">
        <f t="shared" si="3"/>
        <v>18.514449386096079</v>
      </c>
    </row>
    <row r="25" spans="1:11">
      <c r="A25" s="41" t="s">
        <v>10</v>
      </c>
      <c r="B25" s="49">
        <f t="shared" si="1"/>
        <v>16.394833174280734</v>
      </c>
      <c r="C25" s="27">
        <f t="shared" si="2"/>
        <v>17.550329855539353</v>
      </c>
      <c r="D25" s="27">
        <f t="shared" si="3"/>
        <v>15.073858588748172</v>
      </c>
    </row>
    <row r="26" spans="1:11">
      <c r="A26" s="42" t="s">
        <v>9</v>
      </c>
      <c r="B26" s="63">
        <f t="shared" si="1"/>
        <v>17.866128860403549</v>
      </c>
      <c r="C26" s="21">
        <f t="shared" si="2"/>
        <v>18.973237700218544</v>
      </c>
      <c r="D26" s="21">
        <f t="shared" si="3"/>
        <v>16.600471873993801</v>
      </c>
    </row>
    <row r="27" spans="1:11">
      <c r="A27" s="41" t="s">
        <v>8</v>
      </c>
      <c r="B27" s="49">
        <f t="shared" si="1"/>
        <v>14.735964235169313</v>
      </c>
      <c r="C27" s="27">
        <f t="shared" si="2"/>
        <v>16.159474619477049</v>
      </c>
      <c r="D27" s="27">
        <f t="shared" si="3"/>
        <v>13.10859346039455</v>
      </c>
    </row>
    <row r="28" spans="1:11">
      <c r="A28" s="41" t="s">
        <v>7</v>
      </c>
      <c r="B28" s="49">
        <f t="shared" si="1"/>
        <v>3.1301646252342357</v>
      </c>
      <c r="C28" s="27">
        <f t="shared" si="2"/>
        <v>2.8137630807414977</v>
      </c>
      <c r="D28" s="27">
        <f t="shared" si="3"/>
        <v>3.4918784135992538</v>
      </c>
    </row>
    <row r="29" spans="1:11">
      <c r="A29" s="44" t="s">
        <v>6</v>
      </c>
      <c r="B29" s="49">
        <f t="shared" si="1"/>
        <v>0</v>
      </c>
      <c r="C29" s="27">
        <f t="shared" si="2"/>
        <v>0</v>
      </c>
      <c r="D29" s="27">
        <f t="shared" si="3"/>
        <v>0</v>
      </c>
    </row>
    <row r="30" spans="1:11">
      <c r="A30" s="42" t="s">
        <v>5</v>
      </c>
      <c r="B30" s="63">
        <f t="shared" si="1"/>
        <v>21.199534336831722</v>
      </c>
      <c r="C30" s="21">
        <f t="shared" si="2"/>
        <v>19.549289027816698</v>
      </c>
      <c r="D30" s="21">
        <f t="shared" si="3"/>
        <v>23.086113629684021</v>
      </c>
    </row>
    <row r="31" spans="1:11">
      <c r="A31" s="44" t="s">
        <v>4</v>
      </c>
      <c r="B31" s="49">
        <f t="shared" si="1"/>
        <v>13.45355557846119</v>
      </c>
      <c r="C31" s="27">
        <f t="shared" si="2"/>
        <v>11.879135068091438</v>
      </c>
      <c r="D31" s="27">
        <f t="shared" si="3"/>
        <v>15.253450569853355</v>
      </c>
    </row>
    <row r="32" spans="1:11">
      <c r="A32" s="44" t="s">
        <v>3</v>
      </c>
      <c r="B32" s="49">
        <f t="shared" si="1"/>
        <v>5.2831799846197676</v>
      </c>
      <c r="C32" s="27">
        <f t="shared" si="2"/>
        <v>6.0475279663081212</v>
      </c>
      <c r="D32" s="27">
        <f t="shared" si="3"/>
        <v>4.4093698100085472</v>
      </c>
    </row>
    <row r="33" spans="1:4">
      <c r="A33" s="44" t="s">
        <v>2</v>
      </c>
      <c r="B33" s="49">
        <f t="shared" si="1"/>
        <v>2.4627987737507619</v>
      </c>
      <c r="C33" s="27">
        <f t="shared" si="2"/>
        <v>1.6226259934171376</v>
      </c>
      <c r="D33" s="27">
        <f t="shared" si="3"/>
        <v>3.4232932498221187</v>
      </c>
    </row>
    <row r="34" spans="1:4">
      <c r="A34" s="41" t="s">
        <v>1</v>
      </c>
      <c r="B34" s="49">
        <f t="shared" si="1"/>
        <v>0</v>
      </c>
      <c r="C34" s="27">
        <f t="shared" si="2"/>
        <v>0</v>
      </c>
      <c r="D34" s="27">
        <f t="shared" si="3"/>
        <v>0</v>
      </c>
    </row>
    <row r="35" spans="1:4">
      <c r="A35" s="50" t="s">
        <v>0</v>
      </c>
      <c r="B35" s="49">
        <f t="shared" si="1"/>
        <v>0.58848859685492783</v>
      </c>
      <c r="C35" s="27">
        <f t="shared" si="2"/>
        <v>0.69767347185253081</v>
      </c>
      <c r="D35" s="27">
        <f t="shared" si="3"/>
        <v>0.46365959791656863</v>
      </c>
    </row>
    <row r="36" spans="1:4">
      <c r="A36" s="51" t="s">
        <v>24</v>
      </c>
      <c r="B36" s="52"/>
      <c r="C36" s="52"/>
      <c r="D36" s="52"/>
    </row>
  </sheetData>
  <mergeCells count="2">
    <mergeCell ref="B4:D4"/>
    <mergeCell ref="B20:D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21B8-26A2-479E-8093-B6D5E916ECCE}">
  <dimension ref="A1:R36"/>
  <sheetViews>
    <sheetView topLeftCell="A10" workbookViewId="0">
      <selection activeCell="B30" sqref="B30"/>
    </sheetView>
  </sheetViews>
  <sheetFormatPr defaultRowHeight="21.75"/>
  <cols>
    <col min="1" max="1" width="42.85546875" customWidth="1"/>
    <col min="2" max="4" width="14.140625" customWidth="1"/>
    <col min="9" max="11" width="11" bestFit="1" customWidth="1"/>
  </cols>
  <sheetData>
    <row r="1" spans="1:18">
      <c r="A1" s="31" t="s">
        <v>21</v>
      </c>
      <c r="B1" s="32"/>
      <c r="C1" s="32"/>
      <c r="D1" s="32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23.25">
      <c r="A2" s="33"/>
      <c r="B2" s="34"/>
      <c r="C2" s="34"/>
      <c r="D2" s="34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18">
      <c r="A3" s="35" t="s">
        <v>20</v>
      </c>
      <c r="B3" s="36" t="s">
        <v>19</v>
      </c>
      <c r="C3" s="36" t="s">
        <v>18</v>
      </c>
      <c r="D3" s="36" t="s">
        <v>17</v>
      </c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18">
      <c r="A4" s="37"/>
      <c r="B4" s="38" t="s">
        <v>23</v>
      </c>
      <c r="C4" s="38"/>
      <c r="D4" s="38"/>
    </row>
    <row r="5" spans="1:18">
      <c r="A5" s="39" t="s">
        <v>14</v>
      </c>
      <c r="B5" s="40">
        <v>278995.39</v>
      </c>
      <c r="C5" s="40">
        <v>148348.67000000001</v>
      </c>
      <c r="D5" s="40">
        <v>130646.72</v>
      </c>
      <c r="I5" s="40"/>
      <c r="J5" s="40"/>
      <c r="K5" s="40"/>
    </row>
    <row r="6" spans="1:18">
      <c r="A6" s="41" t="s">
        <v>13</v>
      </c>
      <c r="B6" s="40">
        <v>2666.89</v>
      </c>
      <c r="C6" s="40">
        <v>1035.68</v>
      </c>
      <c r="D6" s="40">
        <v>1631.21</v>
      </c>
      <c r="I6" s="40"/>
      <c r="J6" s="40"/>
      <c r="K6" s="40"/>
    </row>
    <row r="7" spans="1:18">
      <c r="A7" s="41" t="s">
        <v>12</v>
      </c>
      <c r="B7" s="40">
        <v>61855.19</v>
      </c>
      <c r="C7" s="40">
        <v>29177.17</v>
      </c>
      <c r="D7" s="40">
        <v>32678.03</v>
      </c>
      <c r="I7" s="40"/>
      <c r="J7" s="40"/>
      <c r="K7" s="40"/>
    </row>
    <row r="8" spans="1:18">
      <c r="A8" s="41" t="s">
        <v>11</v>
      </c>
      <c r="B8" s="40">
        <v>57167.35</v>
      </c>
      <c r="C8" s="40">
        <v>34596.61</v>
      </c>
      <c r="D8" s="40">
        <v>22570.73</v>
      </c>
      <c r="I8" s="40"/>
      <c r="J8" s="40"/>
      <c r="K8" s="40"/>
    </row>
    <row r="9" spans="1:18">
      <c r="A9" s="41" t="s">
        <v>10</v>
      </c>
      <c r="B9" s="40">
        <v>45994.38</v>
      </c>
      <c r="C9" s="40">
        <v>26558.99</v>
      </c>
      <c r="D9" s="40">
        <v>19435.39</v>
      </c>
      <c r="I9" s="40"/>
      <c r="J9" s="40"/>
      <c r="K9" s="40"/>
    </row>
    <row r="10" spans="1:18">
      <c r="A10" s="42" t="s">
        <v>9</v>
      </c>
      <c r="B10" s="43">
        <f>SUM(B11:B13)</f>
        <v>50211.710000000006</v>
      </c>
      <c r="C10" s="43">
        <f>SUM(C11:C13)</f>
        <v>28821.040000000001</v>
      </c>
      <c r="D10" s="43">
        <f>SUM(D11:D13)</f>
        <v>21390.670000000002</v>
      </c>
      <c r="I10" s="40"/>
      <c r="J10" s="40"/>
      <c r="K10" s="40"/>
    </row>
    <row r="11" spans="1:18">
      <c r="A11" s="41" t="s">
        <v>8</v>
      </c>
      <c r="B11" s="40">
        <v>39348.870000000003</v>
      </c>
      <c r="C11" s="40">
        <v>22764.5</v>
      </c>
      <c r="D11" s="40">
        <v>16584.38</v>
      </c>
      <c r="F11" s="55"/>
      <c r="G11" s="55"/>
      <c r="H11" s="55"/>
      <c r="I11" s="40"/>
      <c r="J11" s="40"/>
      <c r="K11" s="40"/>
    </row>
    <row r="12" spans="1:18">
      <c r="A12" s="41" t="s">
        <v>7</v>
      </c>
      <c r="B12" s="40">
        <v>10862.84</v>
      </c>
      <c r="C12" s="40">
        <v>6056.54</v>
      </c>
      <c r="D12" s="40">
        <v>4806.29</v>
      </c>
      <c r="I12" s="40"/>
      <c r="J12" s="40"/>
      <c r="K12" s="40"/>
    </row>
    <row r="13" spans="1:18">
      <c r="A13" s="44" t="s">
        <v>6</v>
      </c>
      <c r="B13" s="40">
        <v>0</v>
      </c>
      <c r="C13" s="40">
        <v>0</v>
      </c>
      <c r="D13" s="40">
        <v>0</v>
      </c>
      <c r="I13" s="40"/>
      <c r="J13" s="40"/>
      <c r="K13" s="40"/>
    </row>
    <row r="14" spans="1:18">
      <c r="A14" s="42" t="s">
        <v>5</v>
      </c>
      <c r="B14" s="45">
        <f>SUM(B15:B17)</f>
        <v>57919.439999999995</v>
      </c>
      <c r="C14" s="46">
        <f>SUM(C15:C17)</f>
        <v>25725.81</v>
      </c>
      <c r="D14" s="43">
        <f>SUM(D15:D17)</f>
        <v>32193.64</v>
      </c>
      <c r="I14" s="40"/>
      <c r="J14" s="40"/>
      <c r="K14" s="40"/>
    </row>
    <row r="15" spans="1:18">
      <c r="A15" s="44" t="s">
        <v>4</v>
      </c>
      <c r="B15" s="40">
        <v>36534.67</v>
      </c>
      <c r="C15" s="40">
        <v>15173.38</v>
      </c>
      <c r="D15" s="40">
        <v>21361.3</v>
      </c>
      <c r="I15" s="40"/>
      <c r="J15" s="40"/>
      <c r="K15" s="40"/>
    </row>
    <row r="16" spans="1:18">
      <c r="A16" s="44" t="s">
        <v>3</v>
      </c>
      <c r="B16" s="40">
        <v>13319.85</v>
      </c>
      <c r="C16" s="40">
        <v>7784.12</v>
      </c>
      <c r="D16" s="40">
        <v>5535.73</v>
      </c>
      <c r="I16" s="40"/>
      <c r="J16" s="40"/>
      <c r="K16" s="40"/>
    </row>
    <row r="17" spans="1:11">
      <c r="A17" s="44" t="s">
        <v>2</v>
      </c>
      <c r="B17" s="40">
        <v>8064.92</v>
      </c>
      <c r="C17" s="40">
        <v>2768.31</v>
      </c>
      <c r="D17" s="40">
        <v>5296.61</v>
      </c>
      <c r="I17" s="40"/>
      <c r="J17" s="40"/>
      <c r="K17" s="40"/>
    </row>
    <row r="18" spans="1:11">
      <c r="A18" s="41" t="s">
        <v>1</v>
      </c>
      <c r="B18" s="40">
        <v>0</v>
      </c>
      <c r="C18" s="40">
        <v>0</v>
      </c>
      <c r="D18" s="40">
        <v>0</v>
      </c>
    </row>
    <row r="19" spans="1:11">
      <c r="A19" s="41" t="s">
        <v>0</v>
      </c>
      <c r="B19" s="40">
        <v>3180.43</v>
      </c>
      <c r="C19" s="40">
        <v>2433.38</v>
      </c>
      <c r="D19" s="40">
        <v>747.05</v>
      </c>
    </row>
    <row r="20" spans="1:11">
      <c r="A20" s="47"/>
      <c r="B20" s="64" t="s">
        <v>15</v>
      </c>
      <c r="C20" s="64"/>
      <c r="D20" s="64"/>
    </row>
    <row r="21" spans="1:11">
      <c r="A21" s="39" t="s">
        <v>14</v>
      </c>
      <c r="B21" s="65">
        <f>SUM(B22:B26,B30,B34:B35)</f>
        <v>99.999999999999986</v>
      </c>
      <c r="C21" s="48">
        <f t="shared" ref="C21:D21" si="0">SUM(C22:C26,C30,C34:C35)</f>
        <v>100.00000674087606</v>
      </c>
      <c r="D21" s="48">
        <f t="shared" si="0"/>
        <v>100.00000000000001</v>
      </c>
    </row>
    <row r="22" spans="1:11">
      <c r="A22" s="41" t="s">
        <v>13</v>
      </c>
      <c r="B22" s="49">
        <f t="shared" ref="B22:B35" si="1">B6/$B$5*100</f>
        <v>0.95589034643188897</v>
      </c>
      <c r="C22" s="27">
        <f>C6/$C$5*100</f>
        <v>0.69813905308352275</v>
      </c>
      <c r="D22" s="27">
        <f>D6/$D$5*100</f>
        <v>1.2485655973605767</v>
      </c>
    </row>
    <row r="23" spans="1:11">
      <c r="A23" s="41" t="s">
        <v>12</v>
      </c>
      <c r="B23" s="49">
        <f t="shared" si="1"/>
        <v>22.170685329245046</v>
      </c>
      <c r="C23" s="27">
        <f t="shared" ref="C23:C35" si="2">C7/$C$5*100</f>
        <v>19.667968711819253</v>
      </c>
      <c r="D23" s="27">
        <f t="shared" ref="D23:D35" si="3">D7/$D$5*100</f>
        <v>25.012514665504039</v>
      </c>
    </row>
    <row r="24" spans="1:11">
      <c r="A24" s="41" t="s">
        <v>11</v>
      </c>
      <c r="B24" s="49">
        <f t="shared" si="1"/>
        <v>20.490428175175225</v>
      </c>
      <c r="C24" s="27">
        <f t="shared" si="2"/>
        <v>23.321146054090001</v>
      </c>
      <c r="D24" s="27">
        <f t="shared" si="3"/>
        <v>17.276155115107368</v>
      </c>
    </row>
    <row r="25" spans="1:11">
      <c r="A25" s="41" t="s">
        <v>10</v>
      </c>
      <c r="B25" s="49">
        <f t="shared" si="1"/>
        <v>16.485713258559574</v>
      </c>
      <c r="C25" s="27">
        <f t="shared" si="2"/>
        <v>17.903086020252154</v>
      </c>
      <c r="D25" s="27">
        <f t="shared" si="3"/>
        <v>14.876293870982755</v>
      </c>
    </row>
    <row r="26" spans="1:11">
      <c r="A26" s="42" t="s">
        <v>9</v>
      </c>
      <c r="B26" s="63">
        <f t="shared" si="1"/>
        <v>17.997326049007476</v>
      </c>
      <c r="C26" s="21">
        <f t="shared" si="2"/>
        <v>19.427905892246962</v>
      </c>
      <c r="D26" s="21">
        <f t="shared" si="3"/>
        <v>16.372910089131977</v>
      </c>
    </row>
    <row r="27" spans="1:11">
      <c r="A27" s="41" t="s">
        <v>8</v>
      </c>
      <c r="B27" s="49">
        <f t="shared" si="1"/>
        <v>14.103770675207214</v>
      </c>
      <c r="C27" s="27">
        <f t="shared" si="2"/>
        <v>15.345267335393029</v>
      </c>
      <c r="D27" s="27">
        <f t="shared" si="3"/>
        <v>12.694065338953783</v>
      </c>
    </row>
    <row r="28" spans="1:11">
      <c r="A28" s="41" t="s">
        <v>7</v>
      </c>
      <c r="B28" s="49">
        <f t="shared" si="1"/>
        <v>3.8935553738002624</v>
      </c>
      <c r="C28" s="27">
        <f t="shared" si="2"/>
        <v>4.0826385568539303</v>
      </c>
      <c r="D28" s="27">
        <f t="shared" si="3"/>
        <v>3.6788447501781905</v>
      </c>
    </row>
    <row r="29" spans="1:11">
      <c r="A29" s="44" t="s">
        <v>6</v>
      </c>
      <c r="B29" s="49">
        <f t="shared" si="1"/>
        <v>0</v>
      </c>
      <c r="C29" s="27">
        <f t="shared" si="2"/>
        <v>0</v>
      </c>
      <c r="D29" s="27">
        <f t="shared" si="3"/>
        <v>0</v>
      </c>
    </row>
    <row r="30" spans="1:11">
      <c r="A30" s="42" t="s">
        <v>5</v>
      </c>
      <c r="B30" s="63">
        <f t="shared" si="1"/>
        <v>20.759998937616853</v>
      </c>
      <c r="C30" s="21">
        <f t="shared" si="2"/>
        <v>17.341449707638095</v>
      </c>
      <c r="D30" s="21">
        <f t="shared" si="3"/>
        <v>24.641751434708809</v>
      </c>
    </row>
    <row r="31" spans="1:11">
      <c r="A31" s="44" t="s">
        <v>4</v>
      </c>
      <c r="B31" s="49">
        <f t="shared" si="1"/>
        <v>13.095080173188522</v>
      </c>
      <c r="C31" s="27">
        <f t="shared" si="2"/>
        <v>10.228187418195255</v>
      </c>
      <c r="D31" s="27">
        <f t="shared" si="3"/>
        <v>16.350429616602696</v>
      </c>
    </row>
    <row r="32" spans="1:11">
      <c r="A32" s="44" t="s">
        <v>3</v>
      </c>
      <c r="B32" s="49">
        <f t="shared" si="1"/>
        <v>4.7742186707816208</v>
      </c>
      <c r="C32" s="27">
        <f t="shared" si="2"/>
        <v>5.2471788253982989</v>
      </c>
      <c r="D32" s="27">
        <f t="shared" si="3"/>
        <v>4.2371748789407038</v>
      </c>
    </row>
    <row r="33" spans="1:4">
      <c r="A33" s="44" t="s">
        <v>2</v>
      </c>
      <c r="B33" s="49">
        <f t="shared" si="1"/>
        <v>2.8907000936467089</v>
      </c>
      <c r="C33" s="27">
        <f t="shared" si="2"/>
        <v>1.8660834640445374</v>
      </c>
      <c r="D33" s="27">
        <f t="shared" si="3"/>
        <v>4.054146939165407</v>
      </c>
    </row>
    <row r="34" spans="1:4">
      <c r="A34" s="41" t="s">
        <v>1</v>
      </c>
      <c r="B34" s="49">
        <f t="shared" si="1"/>
        <v>0</v>
      </c>
      <c r="C34" s="27">
        <f t="shared" si="2"/>
        <v>0</v>
      </c>
      <c r="D34" s="27">
        <f t="shared" si="3"/>
        <v>0</v>
      </c>
    </row>
    <row r="35" spans="1:4">
      <c r="A35" s="50" t="s">
        <v>0</v>
      </c>
      <c r="B35" s="49">
        <f t="shared" si="1"/>
        <v>1.1399579039639329</v>
      </c>
      <c r="C35" s="27">
        <f t="shared" si="2"/>
        <v>1.6403113017460824</v>
      </c>
      <c r="D35" s="27">
        <f t="shared" si="3"/>
        <v>0.57180922720447935</v>
      </c>
    </row>
    <row r="36" spans="1:4">
      <c r="A36" s="51" t="s">
        <v>24</v>
      </c>
      <c r="B36" s="52"/>
      <c r="C36" s="52"/>
      <c r="D36" s="52"/>
    </row>
  </sheetData>
  <mergeCells count="2">
    <mergeCell ref="B4:D4"/>
    <mergeCell ref="B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E2155-C93D-4AE3-840E-B5BD7F998068}">
  <dimension ref="A1:S36"/>
  <sheetViews>
    <sheetView workbookViewId="0">
      <selection activeCell="B21" sqref="B21"/>
    </sheetView>
  </sheetViews>
  <sheetFormatPr defaultRowHeight="21.75"/>
  <cols>
    <col min="1" max="1" width="51" customWidth="1"/>
    <col min="2" max="4" width="14.85546875" customWidth="1"/>
  </cols>
  <sheetData>
    <row r="1" spans="1:19">
      <c r="A1" s="31" t="s">
        <v>21</v>
      </c>
      <c r="B1" s="32"/>
      <c r="C1" s="32"/>
      <c r="D1" s="32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23.25">
      <c r="A2" s="33"/>
      <c r="B2" s="34"/>
      <c r="C2" s="34"/>
      <c r="D2" s="3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>
      <c r="A3" s="35" t="s">
        <v>20</v>
      </c>
      <c r="B3" s="36" t="s">
        <v>19</v>
      </c>
      <c r="C3" s="36" t="s">
        <v>18</v>
      </c>
      <c r="D3" s="36" t="s">
        <v>17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>
      <c r="A4" s="37"/>
      <c r="B4" s="38" t="s">
        <v>23</v>
      </c>
      <c r="C4" s="38"/>
      <c r="D4" s="38"/>
    </row>
    <row r="5" spans="1:19">
      <c r="A5" s="39" t="s">
        <v>14</v>
      </c>
      <c r="B5" s="40">
        <v>289220.12</v>
      </c>
      <c r="C5" s="40">
        <v>152261.45000000001</v>
      </c>
      <c r="D5" s="40">
        <v>136958.68</v>
      </c>
    </row>
    <row r="6" spans="1:19">
      <c r="A6" s="41" t="s">
        <v>13</v>
      </c>
      <c r="B6" s="40">
        <v>3679.1</v>
      </c>
      <c r="C6" s="40">
        <v>1701.37</v>
      </c>
      <c r="D6" s="40">
        <v>1977.73</v>
      </c>
    </row>
    <row r="7" spans="1:19">
      <c r="A7" s="41" t="s">
        <v>12</v>
      </c>
      <c r="B7" s="40">
        <v>60796.92</v>
      </c>
      <c r="C7" s="40">
        <v>26792.99</v>
      </c>
      <c r="D7" s="40">
        <v>34003.93</v>
      </c>
    </row>
    <row r="8" spans="1:19">
      <c r="A8" s="41" t="s">
        <v>11</v>
      </c>
      <c r="B8" s="40">
        <v>60803.15</v>
      </c>
      <c r="C8" s="40">
        <v>36212.89</v>
      </c>
      <c r="D8" s="40">
        <v>24590.26</v>
      </c>
    </row>
    <row r="9" spans="1:19">
      <c r="A9" s="41" t="s">
        <v>10</v>
      </c>
      <c r="B9" s="40">
        <v>48330.11</v>
      </c>
      <c r="C9" s="40">
        <v>28054.82</v>
      </c>
      <c r="D9" s="40">
        <v>20275.29</v>
      </c>
    </row>
    <row r="10" spans="1:19">
      <c r="A10" s="42" t="s">
        <v>9</v>
      </c>
      <c r="B10" s="43">
        <f>SUM(B11:B13)</f>
        <v>55994.350000000006</v>
      </c>
      <c r="C10" s="43">
        <f>SUM(C11:C13)</f>
        <v>32242.57</v>
      </c>
      <c r="D10" s="43">
        <f>SUM(D11:D13)</f>
        <v>23751.78</v>
      </c>
    </row>
    <row r="11" spans="1:19">
      <c r="A11" s="41" t="s">
        <v>8</v>
      </c>
      <c r="B11" s="40">
        <v>44486.37</v>
      </c>
      <c r="C11" s="40">
        <v>26143.32</v>
      </c>
      <c r="D11" s="40">
        <v>18343.05</v>
      </c>
    </row>
    <row r="12" spans="1:19">
      <c r="A12" s="41" t="s">
        <v>7</v>
      </c>
      <c r="B12" s="40">
        <v>11507.98</v>
      </c>
      <c r="C12" s="40">
        <v>6099.25</v>
      </c>
      <c r="D12" s="40">
        <v>5408.73</v>
      </c>
    </row>
    <row r="13" spans="1:19">
      <c r="A13" s="44" t="s">
        <v>6</v>
      </c>
      <c r="B13" s="40">
        <v>0</v>
      </c>
      <c r="C13" s="40">
        <v>0</v>
      </c>
      <c r="D13" s="40">
        <v>0</v>
      </c>
    </row>
    <row r="14" spans="1:19">
      <c r="A14" s="42" t="s">
        <v>5</v>
      </c>
      <c r="B14" s="45">
        <f>SUM(B15:B17)</f>
        <v>57681.840000000004</v>
      </c>
      <c r="C14" s="46">
        <f>SUM(C15:C17)</f>
        <v>25837.07</v>
      </c>
      <c r="D14" s="43">
        <f>SUM(D15:D17)</f>
        <v>31844.76</v>
      </c>
    </row>
    <row r="15" spans="1:19">
      <c r="A15" s="44" t="s">
        <v>4</v>
      </c>
      <c r="B15" s="40">
        <v>33022.120000000003</v>
      </c>
      <c r="C15" s="40">
        <v>14057.06</v>
      </c>
      <c r="D15" s="40">
        <v>18965.05</v>
      </c>
    </row>
    <row r="16" spans="1:19">
      <c r="A16" s="44" t="s">
        <v>3</v>
      </c>
      <c r="B16" s="40">
        <v>16530.669999999998</v>
      </c>
      <c r="C16" s="40">
        <v>8990.84</v>
      </c>
      <c r="D16" s="40">
        <v>7539.83</v>
      </c>
    </row>
    <row r="17" spans="1:4">
      <c r="A17" s="44" t="s">
        <v>2</v>
      </c>
      <c r="B17" s="40">
        <v>8129.05</v>
      </c>
      <c r="C17" s="40">
        <v>2789.17</v>
      </c>
      <c r="D17" s="40">
        <v>5339.88</v>
      </c>
    </row>
    <row r="18" spans="1:4">
      <c r="A18" s="41" t="s">
        <v>1</v>
      </c>
      <c r="B18" s="40">
        <v>0</v>
      </c>
      <c r="C18" s="40">
        <v>0</v>
      </c>
      <c r="D18" s="40">
        <v>0</v>
      </c>
    </row>
    <row r="19" spans="1:4">
      <c r="A19" s="41" t="s">
        <v>0</v>
      </c>
      <c r="B19" s="40">
        <v>1934.66</v>
      </c>
      <c r="C19" s="40">
        <v>1419.73</v>
      </c>
      <c r="D19" s="40">
        <v>514.92999999999995</v>
      </c>
    </row>
    <row r="20" spans="1:4">
      <c r="A20" s="47"/>
      <c r="B20" s="64" t="s">
        <v>15</v>
      </c>
      <c r="C20" s="64"/>
      <c r="D20" s="64"/>
    </row>
    <row r="21" spans="1:4">
      <c r="A21" s="39" t="s">
        <v>14</v>
      </c>
      <c r="B21" s="48">
        <f>SUM(B22:B26,B30,B34:B35)</f>
        <v>100.00000345757411</v>
      </c>
      <c r="C21" s="48">
        <f t="shared" ref="C21:D21" si="0">SUM(C22:C26,C30,C34:C35)</f>
        <v>99.999993432349413</v>
      </c>
      <c r="D21" s="48">
        <f t="shared" si="0"/>
        <v>99.999999999999986</v>
      </c>
    </row>
    <row r="22" spans="1:4">
      <c r="A22" s="41" t="s">
        <v>13</v>
      </c>
      <c r="B22" s="49">
        <f t="shared" ref="B22:B35" si="1">B6/$B$5*100</f>
        <v>1.2720760920782412</v>
      </c>
      <c r="C22" s="27">
        <f>C6/$C$5*100</f>
        <v>1.1174003662778726</v>
      </c>
      <c r="D22" s="27">
        <f>D6/$D$5*100</f>
        <v>1.444034069253588</v>
      </c>
    </row>
    <row r="23" spans="1:4">
      <c r="A23" s="41" t="s">
        <v>12</v>
      </c>
      <c r="B23" s="49">
        <f t="shared" si="1"/>
        <v>21.020985676930085</v>
      </c>
      <c r="C23" s="27">
        <f t="shared" ref="C23:C35" si="2">C7/$C$5*100</f>
        <v>17.596699624231871</v>
      </c>
      <c r="D23" s="27">
        <f t="shared" ref="D23:D35" si="3">D7/$D$5*100</f>
        <v>24.827875093422339</v>
      </c>
    </row>
    <row r="24" spans="1:4">
      <c r="A24" s="41" t="s">
        <v>11</v>
      </c>
      <c r="B24" s="49">
        <f t="shared" si="1"/>
        <v>21.023139745602762</v>
      </c>
      <c r="C24" s="27">
        <f t="shared" si="2"/>
        <v>23.783360791585785</v>
      </c>
      <c r="D24" s="27">
        <f t="shared" si="3"/>
        <v>17.954510075593603</v>
      </c>
    </row>
    <row r="25" spans="1:4">
      <c r="A25" s="41" t="s">
        <v>10</v>
      </c>
      <c r="B25" s="49">
        <f t="shared" si="1"/>
        <v>16.710493723604014</v>
      </c>
      <c r="C25" s="27">
        <f t="shared" si="2"/>
        <v>18.425425477033087</v>
      </c>
      <c r="D25" s="27">
        <f t="shared" si="3"/>
        <v>14.803946708598536</v>
      </c>
    </row>
    <row r="26" spans="1:4">
      <c r="A26" s="42" t="s">
        <v>9</v>
      </c>
      <c r="B26" s="63">
        <f t="shared" si="1"/>
        <v>19.360461505928427</v>
      </c>
      <c r="C26" s="21">
        <f t="shared" si="2"/>
        <v>21.175793347561054</v>
      </c>
      <c r="D26" s="21">
        <f t="shared" si="3"/>
        <v>17.342296231242884</v>
      </c>
    </row>
    <row r="27" spans="1:4">
      <c r="A27" s="41" t="s">
        <v>8</v>
      </c>
      <c r="B27" s="49">
        <f t="shared" si="1"/>
        <v>15.381492131321986</v>
      </c>
      <c r="C27" s="27">
        <f t="shared" si="2"/>
        <v>17.170019069173449</v>
      </c>
      <c r="D27" s="27">
        <f t="shared" si="3"/>
        <v>13.393127036563143</v>
      </c>
    </row>
    <row r="28" spans="1:4">
      <c r="A28" s="41" t="s">
        <v>7</v>
      </c>
      <c r="B28" s="49">
        <f t="shared" si="1"/>
        <v>3.9789693746064412</v>
      </c>
      <c r="C28" s="27">
        <f t="shared" si="2"/>
        <v>4.0057742783876016</v>
      </c>
      <c r="D28" s="27">
        <f t="shared" si="3"/>
        <v>3.9491691946797385</v>
      </c>
    </row>
    <row r="29" spans="1:4">
      <c r="A29" s="44" t="s">
        <v>6</v>
      </c>
      <c r="B29" s="49">
        <f t="shared" si="1"/>
        <v>0</v>
      </c>
      <c r="C29" s="27">
        <f t="shared" si="2"/>
        <v>0</v>
      </c>
      <c r="D29" s="27">
        <f t="shared" si="3"/>
        <v>0</v>
      </c>
    </row>
    <row r="30" spans="1:4">
      <c r="A30" s="42" t="s">
        <v>5</v>
      </c>
      <c r="B30" s="63">
        <f t="shared" si="1"/>
        <v>19.943923679998473</v>
      </c>
      <c r="C30" s="21">
        <f t="shared" si="2"/>
        <v>16.968884770242237</v>
      </c>
      <c r="D30" s="21">
        <f t="shared" si="3"/>
        <v>23.25136311185242</v>
      </c>
    </row>
    <row r="31" spans="1:4">
      <c r="A31" s="44" t="s">
        <v>4</v>
      </c>
      <c r="B31" s="49">
        <f t="shared" si="1"/>
        <v>11.417642728313647</v>
      </c>
      <c r="C31" s="27">
        <f t="shared" si="2"/>
        <v>9.2321858224783746</v>
      </c>
      <c r="D31" s="27">
        <f t="shared" si="3"/>
        <v>13.847278609869779</v>
      </c>
    </row>
    <row r="32" spans="1:4">
      <c r="A32" s="44" t="s">
        <v>3</v>
      </c>
      <c r="B32" s="49">
        <f t="shared" si="1"/>
        <v>5.7156016669932921</v>
      </c>
      <c r="C32" s="27">
        <f t="shared" si="2"/>
        <v>5.90486955168232</v>
      </c>
      <c r="D32" s="27">
        <f t="shared" si="3"/>
        <v>5.505185943672938</v>
      </c>
    </row>
    <row r="33" spans="1:4">
      <c r="A33" s="44" t="s">
        <v>2</v>
      </c>
      <c r="B33" s="49">
        <f t="shared" si="1"/>
        <v>2.8106792846915352</v>
      </c>
      <c r="C33" s="27">
        <f t="shared" si="2"/>
        <v>1.8318293960815426</v>
      </c>
      <c r="D33" s="27">
        <f t="shared" si="3"/>
        <v>3.8988985583097033</v>
      </c>
    </row>
    <row r="34" spans="1:4">
      <c r="A34" s="41" t="s">
        <v>1</v>
      </c>
      <c r="B34" s="49">
        <f t="shared" si="1"/>
        <v>0</v>
      </c>
      <c r="C34" s="27">
        <f t="shared" si="2"/>
        <v>0</v>
      </c>
      <c r="D34" s="27">
        <f t="shared" si="3"/>
        <v>0</v>
      </c>
    </row>
    <row r="35" spans="1:4">
      <c r="A35" s="50" t="s">
        <v>0</v>
      </c>
      <c r="B35" s="62">
        <f t="shared" si="1"/>
        <v>0.6689230334321139</v>
      </c>
      <c r="C35" s="28">
        <f t="shared" si="2"/>
        <v>0.93242905541750709</v>
      </c>
      <c r="D35" s="28">
        <f t="shared" si="3"/>
        <v>0.37597471003663291</v>
      </c>
    </row>
    <row r="36" spans="1:4">
      <c r="A36" s="51" t="s">
        <v>24</v>
      </c>
      <c r="B36" s="52"/>
      <c r="C36" s="52"/>
      <c r="D36" s="52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ตร3</vt:lpstr>
      <vt:lpstr>ตร3-1</vt:lpstr>
      <vt:lpstr>ตร3-2</vt:lpstr>
      <vt:lpstr>ตร3-3</vt:lpstr>
      <vt:lpstr>ตร3-4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2021-03-26T05:01:06Z</cp:lastPrinted>
  <dcterms:created xsi:type="dcterms:W3CDTF">2017-03-06T02:15:05Z</dcterms:created>
  <dcterms:modified xsi:type="dcterms:W3CDTF">2021-08-06T07:52:37Z</dcterms:modified>
</cp:coreProperties>
</file>