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10935" windowHeight="6735"/>
  </bookViews>
  <sheets>
    <sheet name="T-5.3" sheetId="1" r:id="rId1"/>
  </sheets>
  <definedNames>
    <definedName name="_xlnm.Print_Area" localSheetId="0">'T-5.3'!$A$1:$S$28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O24" i="1"/>
  <c r="N24" i="1"/>
  <c r="M24" i="1"/>
  <c r="L24" i="1"/>
  <c r="K24" i="1"/>
  <c r="H24" i="1"/>
  <c r="P23" i="1"/>
  <c r="O23" i="1"/>
  <c r="N23" i="1"/>
  <c r="M23" i="1"/>
  <c r="L23" i="1"/>
  <c r="K23" i="1"/>
  <c r="H23" i="1"/>
  <c r="P22" i="1"/>
  <c r="O22" i="1"/>
  <c r="N22" i="1"/>
  <c r="M22" i="1"/>
  <c r="L22" i="1"/>
  <c r="K22" i="1"/>
  <c r="H22" i="1"/>
  <c r="P21" i="1"/>
  <c r="O21" i="1"/>
  <c r="N21" i="1"/>
  <c r="M21" i="1"/>
  <c r="L21" i="1"/>
  <c r="K21" i="1"/>
  <c r="H21" i="1"/>
  <c r="E21" i="1"/>
  <c r="P20" i="1"/>
  <c r="O20" i="1"/>
  <c r="N20" i="1"/>
  <c r="M20" i="1"/>
  <c r="L20" i="1"/>
  <c r="K20" i="1"/>
  <c r="H20" i="1"/>
  <c r="P19" i="1"/>
  <c r="O19" i="1"/>
  <c r="M19" i="1"/>
  <c r="L19" i="1"/>
  <c r="K19" i="1"/>
  <c r="H19" i="1"/>
  <c r="N19" i="1" s="1"/>
  <c r="P18" i="1"/>
  <c r="O18" i="1"/>
  <c r="M18" i="1"/>
  <c r="L18" i="1"/>
  <c r="K18" i="1"/>
  <c r="H18" i="1"/>
  <c r="N18" i="1" s="1"/>
  <c r="P17" i="1"/>
  <c r="O17" i="1"/>
  <c r="N17" i="1"/>
  <c r="M17" i="1"/>
  <c r="L17" i="1"/>
  <c r="K17" i="1"/>
  <c r="H17" i="1"/>
  <c r="P16" i="1"/>
  <c r="O16" i="1"/>
  <c r="M16" i="1"/>
  <c r="L16" i="1"/>
  <c r="K16" i="1"/>
  <c r="H16" i="1"/>
  <c r="N16" i="1" s="1"/>
  <c r="P15" i="1"/>
  <c r="O15" i="1"/>
  <c r="N15" i="1"/>
  <c r="M15" i="1"/>
  <c r="L15" i="1"/>
  <c r="K15" i="1"/>
  <c r="H15" i="1"/>
  <c r="P12" i="1"/>
  <c r="O12" i="1"/>
  <c r="N12" i="1"/>
  <c r="M12" i="1"/>
  <c r="L12" i="1"/>
  <c r="K12" i="1"/>
  <c r="H12" i="1"/>
  <c r="P11" i="1"/>
  <c r="O11" i="1"/>
  <c r="M11" i="1"/>
  <c r="L11" i="1"/>
  <c r="K11" i="1"/>
  <c r="H11" i="1"/>
  <c r="H10" i="1" s="1"/>
  <c r="N10" i="1" s="1"/>
  <c r="M10" i="1"/>
  <c r="L10" i="1"/>
  <c r="K10" i="1"/>
  <c r="Q2" i="1" s="1"/>
  <c r="J10" i="1"/>
  <c r="P10" i="1" s="1"/>
  <c r="I10" i="1"/>
  <c r="O10" i="1" s="1"/>
  <c r="G10" i="1"/>
  <c r="F10" i="1"/>
  <c r="E10" i="1"/>
  <c r="N11" i="1" l="1"/>
</calcChain>
</file>

<file path=xl/sharedStrings.xml><?xml version="1.0" encoding="utf-8"?>
<sst xmlns="http://schemas.openxmlformats.org/spreadsheetml/2006/main" count="69" uniqueCount="48">
  <si>
    <t>ตาราง</t>
  </si>
  <si>
    <t>การตาย จำแนกตามสาเหตุที่สำคัญ และเพศ พ.ศ. 2562 - 2563</t>
  </si>
  <si>
    <t>Table</t>
  </si>
  <si>
    <t>Deaths by Leading Causes of Death and Sex: 2019 - 2020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</si>
  <si>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</si>
  <si>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</si>
  <si>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</si>
  <si>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</si>
  <si>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</si>
  <si>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</si>
  <si>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2562
(2019)</t>
  </si>
  <si>
    <t>2563
(2020)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</si>
  <si>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</si>
  <si>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</si>
  <si>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</si>
  <si>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</si>
  <si>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</si>
  <si>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</si>
  <si>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</si>
  <si>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</si>
  <si>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CausesofDeath</t>
  </si>
  <si>
    <t>อุบัติเหตุ เหตุการณ์ที่ไม่สามารถระบุเจตนาและ</t>
  </si>
  <si>
    <t>Accident, event of undetermined intent, </t>
  </si>
  <si>
    <t>ปัจจัยเสริมที่มีความสัมพันธ์กับสาเหตุการตาย</t>
  </si>
  <si>
    <t xml:space="preserve">  supplementary factors related to causes 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</si>
  <si>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</si>
  <si>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</si>
  <si>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</si>
  <si>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</si>
  <si>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</si>
  <si>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</si>
  <si>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</si>
  <si>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</si>
  <si>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</si>
  <si>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</si>
  <si>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</si>
  <si>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</si>
  <si>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</si>
  <si>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</si>
  <si>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</si>
  <si>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</si>
  <si>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</si>
  <si>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</si>
  <si>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</si>
  <si>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ไข้เลือดออก</t>
  </si>
  <si>
    <t>Dengue fever</t>
  </si>
  <si>
    <t xml:space="preserve">     ที่มา:   สำนักงานสาธารณสุขจังหวัดลพบุรี</t>
  </si>
  <si>
    <t xml:space="preserve"> Source:    Lop 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</si>
</sst>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"/>
    <numFmt numFmtId="188" formatCode="#,##0.0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13" xfId="0" applyNumberFormat="1" applyFont="1" applyBorder="1"/>
    <xf numFmtId="188" fontId="6" fillId="0" borderId="13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13" xfId="0" applyNumberFormat="1" applyFont="1" applyBorder="1"/>
    <xf numFmtId="188" fontId="5" fillId="0" borderId="13" xfId="0" applyNumberFormat="1" applyFont="1" applyBorder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189" fontId="5" fillId="0" borderId="13" xfId="0" applyNumberFormat="1" applyFont="1" applyBorder="1"/>
    <xf numFmtId="187" fontId="5" fillId="0" borderId="13" xfId="0" applyNumberFormat="1" applyFont="1" applyFill="1" applyBorder="1"/>
    <xf numFmtId="187" fontId="5" fillId="0" borderId="13" xfId="0" applyNumberFormat="1" applyFont="1" applyBorder="1" applyAlignment="1">
      <alignment horizontal="righ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0" fontId="5" fillId="0" borderId="0" xfId="0" applyFont="1"/>
    <xf numFmtId="187" fontId="5" fillId="0" borderId="0" xfId="0" applyNumberFormat="1" applyFont="1"/>
    <xf numFmtId="0" fontId="7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1C0000}"/>
            </a:ext>
          </a:extLst>
        </xdr:cNvPr>
        <xdr:cNvSpPr txBox="1">
          <a:spLocks noChangeArrowheads="1"/>
        </xdr:cNvSpPr>
      </xdr:nvSpPr>
      <xdr:spPr bwMode="auto">
        <a:xfrm>
          <a:off x="1021080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1021080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51C0000}"/>
            </a:ext>
          </a:extLst>
        </xdr:cNvPr>
        <xdr:cNvSpPr txBox="1">
          <a:spLocks noChangeArrowheads="1"/>
        </xdr:cNvSpPr>
      </xdr:nvSpPr>
      <xdr:spPr bwMode="auto">
        <a:xfrm>
          <a:off x="1021080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200-0000061C0000}"/>
            </a:ext>
          </a:extLst>
        </xdr:cNvPr>
        <xdr:cNvSpPr txBox="1">
          <a:spLocks noChangeArrowheads="1"/>
        </xdr:cNvSpPr>
      </xdr:nvSpPr>
      <xdr:spPr bwMode="auto">
        <a:xfrm>
          <a:off x="1021080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2114550</xdr:colOff>
      <xdr:row>0</xdr:row>
      <xdr:rowOff>0</xdr:rowOff>
    </xdr:from>
    <xdr:to>
      <xdr:col>19</xdr:col>
      <xdr:colOff>13338</xdr:colOff>
      <xdr:row>3</xdr:row>
      <xdr:rowOff>95250</xdr:rowOff>
    </xdr:to>
    <xdr:grpSp>
      <xdr:nvGrpSpPr>
        <xdr:cNvPr id="6" name="Group 1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10172700" y="0"/>
          <a:ext cx="432438" cy="638175"/>
          <a:chOff x="78612" y="0"/>
          <a:chExt cx="433390" cy="656692"/>
        </a:xfrm>
      </xdr:grpSpPr>
      <xdr:sp macro="" textlink="">
        <xdr:nvSpPr>
          <xdr:cNvPr id="7" name="Chevron 13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8" name="TextBox 14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400"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58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R30"/>
  <sheetViews>
    <sheetView showGridLines="0" tabSelected="1" zoomScaleNormal="100" workbookViewId="0">
      <selection activeCell="D1" sqref="D1"/>
    </sheetView>
  </sheetViews>
  <sheetFormatPr defaultColWidth="9.140625" defaultRowHeight="18.75" x14ac:dyDescent="0.3"/>
  <cols>
    <col min="1" max="1" width="1.7109375" style="58" customWidth="1"/>
    <col min="2" max="2" width="5.85546875" style="58" customWidth="1"/>
    <col min="3" max="3" width="4.140625" style="58" customWidth="1"/>
    <col min="4" max="4" width="17.85546875" style="58" customWidth="1"/>
    <col min="5" max="16" width="7.5703125" style="58" customWidth="1"/>
    <col min="17" max="17" width="0.42578125" style="58" customWidth="1"/>
    <col min="18" max="18" width="32.28515625" style="58" customWidth="1"/>
    <col min="19" max="19" width="5.7109375" style="58" customWidth="1"/>
    <col min="20" max="20" width="9" style="58" customWidth="1"/>
    <col min="21" max="16384" width="9.140625" style="58"/>
  </cols>
  <sheetData>
    <row r="1" spans="1:18" s="4" customFormat="1" ht="19.5" customHeight="1" x14ac:dyDescent="0.3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3">
        <v>738785</v>
      </c>
      <c r="L1" s="3">
        <v>367729</v>
      </c>
      <c r="M1" s="3">
        <v>371056</v>
      </c>
      <c r="N1" s="3">
        <v>736834</v>
      </c>
      <c r="O1" s="3">
        <v>366568</v>
      </c>
      <c r="P1" s="3">
        <v>370266</v>
      </c>
      <c r="Q1" s="1"/>
      <c r="R1" s="1"/>
    </row>
    <row r="2" spans="1:18" s="6" customFormat="1" x14ac:dyDescent="0.3">
      <c r="A2" s="5"/>
      <c r="B2" s="1" t="s">
        <v>2</v>
      </c>
      <c r="C2" s="2">
        <v>5.3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e">
        <f t="shared" ref="Q2" si="0">(K10/Q1)*100000</f>
        <v>#DIV/0!</v>
      </c>
      <c r="R2" s="5"/>
    </row>
    <row r="3" spans="1:18" s="9" customFormat="1" ht="4.5" customHeight="1" x14ac:dyDescent="0.3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16" customFormat="1" ht="23.25" customHeight="1" x14ac:dyDescent="0.25">
      <c r="A4" s="10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4"/>
      <c r="K4" s="12" t="s">
        <v>6</v>
      </c>
      <c r="L4" s="13"/>
      <c r="M4" s="13"/>
      <c r="N4" s="13"/>
      <c r="O4" s="13"/>
      <c r="P4" s="14"/>
      <c r="Q4" s="15" t="s">
        <v>7</v>
      </c>
      <c r="R4" s="10"/>
    </row>
    <row r="5" spans="1:18" s="16" customFormat="1" ht="23.25" customHeight="1" x14ac:dyDescent="0.25">
      <c r="A5" s="17"/>
      <c r="B5" s="17"/>
      <c r="C5" s="17"/>
      <c r="D5" s="18"/>
      <c r="E5" s="19" t="s">
        <v>8</v>
      </c>
      <c r="F5" s="20"/>
      <c r="G5" s="20"/>
      <c r="H5" s="20"/>
      <c r="I5" s="20"/>
      <c r="J5" s="21"/>
      <c r="K5" s="19" t="s">
        <v>9</v>
      </c>
      <c r="L5" s="20"/>
      <c r="M5" s="20"/>
      <c r="N5" s="20"/>
      <c r="O5" s="20"/>
      <c r="P5" s="21"/>
      <c r="Q5" s="22"/>
      <c r="R5" s="17"/>
    </row>
    <row r="6" spans="1:18" s="16" customFormat="1" ht="38.25" customHeight="1" x14ac:dyDescent="0.25">
      <c r="A6" s="17"/>
      <c r="B6" s="17"/>
      <c r="C6" s="17"/>
      <c r="D6" s="18"/>
      <c r="E6" s="23" t="s">
        <v>10</v>
      </c>
      <c r="F6" s="24"/>
      <c r="G6" s="25"/>
      <c r="H6" s="23" t="s">
        <v>11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2"/>
      <c r="R6" s="17"/>
    </row>
    <row r="7" spans="1:18" s="16" customFormat="1" ht="17.25" customHeight="1" x14ac:dyDescent="0.25">
      <c r="A7" s="17"/>
      <c r="B7" s="17"/>
      <c r="C7" s="17"/>
      <c r="D7" s="18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6" t="s">
        <v>14</v>
      </c>
      <c r="K7" s="26" t="s">
        <v>12</v>
      </c>
      <c r="L7" s="26" t="s">
        <v>13</v>
      </c>
      <c r="M7" s="26" t="s">
        <v>14</v>
      </c>
      <c r="N7" s="26" t="s">
        <v>12</v>
      </c>
      <c r="O7" s="26" t="s">
        <v>13</v>
      </c>
      <c r="P7" s="26" t="s">
        <v>14</v>
      </c>
      <c r="Q7" s="22"/>
      <c r="R7" s="17"/>
    </row>
    <row r="8" spans="1:18" s="16" customFormat="1" ht="17.25" customHeight="1" x14ac:dyDescent="0.25">
      <c r="A8" s="20"/>
      <c r="B8" s="20"/>
      <c r="C8" s="20"/>
      <c r="D8" s="21"/>
      <c r="E8" s="27" t="s">
        <v>15</v>
      </c>
      <c r="F8" s="27" t="s">
        <v>16</v>
      </c>
      <c r="G8" s="27" t="s">
        <v>17</v>
      </c>
      <c r="H8" s="27" t="s">
        <v>15</v>
      </c>
      <c r="I8" s="27" t="s">
        <v>16</v>
      </c>
      <c r="J8" s="27" t="s">
        <v>17</v>
      </c>
      <c r="K8" s="27" t="s">
        <v>15</v>
      </c>
      <c r="L8" s="27" t="s">
        <v>16</v>
      </c>
      <c r="M8" s="27" t="s">
        <v>17</v>
      </c>
      <c r="N8" s="27" t="s">
        <v>15</v>
      </c>
      <c r="O8" s="27" t="s">
        <v>16</v>
      </c>
      <c r="P8" s="27" t="s">
        <v>17</v>
      </c>
      <c r="Q8" s="19"/>
      <c r="R8" s="20"/>
    </row>
    <row r="9" spans="1:18" s="16" customFormat="1" ht="3" customHeight="1" x14ac:dyDescent="0.25">
      <c r="A9" s="28"/>
      <c r="B9" s="28"/>
      <c r="C9" s="28"/>
      <c r="D9" s="29"/>
      <c r="E9" s="30"/>
      <c r="F9" s="30"/>
      <c r="G9" s="30"/>
      <c r="H9" s="30"/>
      <c r="I9" s="30"/>
      <c r="J9" s="30"/>
      <c r="K9" s="30"/>
      <c r="L9" s="31"/>
      <c r="M9" s="31"/>
      <c r="N9" s="30"/>
      <c r="O9" s="31"/>
      <c r="P9" s="31"/>
      <c r="Q9" s="32"/>
      <c r="R9" s="28"/>
    </row>
    <row r="10" spans="1:18" s="16" customFormat="1" ht="24.75" customHeight="1" x14ac:dyDescent="0.25">
      <c r="A10" s="33" t="s">
        <v>18</v>
      </c>
      <c r="B10" s="33"/>
      <c r="C10" s="33"/>
      <c r="D10" s="34"/>
      <c r="E10" s="35">
        <f t="shared" ref="E10:H10" si="1">SUM(E11:E25)</f>
        <v>3282</v>
      </c>
      <c r="F10" s="35">
        <f t="shared" si="1"/>
        <v>1909</v>
      </c>
      <c r="G10" s="35">
        <f t="shared" si="1"/>
        <v>1373</v>
      </c>
      <c r="H10" s="35">
        <f t="shared" si="1"/>
        <v>3247</v>
      </c>
      <c r="I10" s="35">
        <f>SUM(I11:I25)</f>
        <v>1908</v>
      </c>
      <c r="J10" s="35">
        <f>SUM(J11:J25)</f>
        <v>1339</v>
      </c>
      <c r="K10" s="36">
        <f>(E10/$K$1)*100000</f>
        <v>444.24291234933037</v>
      </c>
      <c r="L10" s="36">
        <f>(F10/$L$1)*100000</f>
        <v>519.13229579391339</v>
      </c>
      <c r="M10" s="36">
        <f>(G10/$M$1)*100000</f>
        <v>370.0250097020396</v>
      </c>
      <c r="N10" s="36">
        <f>(H10/$N$1)*100000</f>
        <v>440.66913307474954</v>
      </c>
      <c r="O10" s="36">
        <f>(I10/$O$1)*100000</f>
        <v>520.5036991772331</v>
      </c>
      <c r="P10" s="36">
        <f>(J10/$P$1)*100000</f>
        <v>361.63190787163819</v>
      </c>
      <c r="Q10" s="37"/>
      <c r="R10" s="38" t="s">
        <v>15</v>
      </c>
    </row>
    <row r="11" spans="1:18" s="16" customFormat="1" ht="21" customHeight="1" x14ac:dyDescent="0.25">
      <c r="A11" s="39" t="s">
        <v>19</v>
      </c>
      <c r="B11" s="39"/>
      <c r="C11" s="39"/>
      <c r="D11" s="40"/>
      <c r="E11" s="41">
        <v>981</v>
      </c>
      <c r="F11" s="41">
        <v>555</v>
      </c>
      <c r="G11" s="41">
        <v>426</v>
      </c>
      <c r="H11" s="41">
        <f>I11+J11</f>
        <v>1004</v>
      </c>
      <c r="I11" s="41">
        <v>573</v>
      </c>
      <c r="J11" s="41">
        <v>431</v>
      </c>
      <c r="K11" s="42">
        <f t="shared" ref="K11:K24" si="2">(E11/$K$1)*100000</f>
        <v>132.78558714646346</v>
      </c>
      <c r="L11" s="42">
        <f t="shared" ref="L11:L24" si="3">(F11/$L$1)*100000</f>
        <v>150.92636153254162</v>
      </c>
      <c r="M11" s="42">
        <f t="shared" ref="M11:M24" si="4">(G11/$M$1)*100000</f>
        <v>114.80746841447113</v>
      </c>
      <c r="N11" s="42">
        <f t="shared" ref="N11:N24" si="5">(H11/$N$1)*100000</f>
        <v>136.25864170220157</v>
      </c>
      <c r="O11" s="42">
        <f t="shared" ref="O11:O24" si="6">(I11/$O$1)*100000</f>
        <v>156.31479016171625</v>
      </c>
      <c r="P11" s="42">
        <f t="shared" ref="P11:P24" si="7">(J11/$P$1)*100000</f>
        <v>116.40280230969086</v>
      </c>
      <c r="Q11" s="37"/>
      <c r="R11" s="43" t="s">
        <v>20</v>
      </c>
    </row>
    <row r="12" spans="1:18" s="16" customFormat="1" ht="21" customHeight="1" x14ac:dyDescent="0.25">
      <c r="A12" s="43" t="s">
        <v>21</v>
      </c>
      <c r="B12" s="43"/>
      <c r="C12" s="43"/>
      <c r="D12" s="43"/>
      <c r="E12" s="41">
        <v>176</v>
      </c>
      <c r="F12" s="41">
        <v>139</v>
      </c>
      <c r="G12" s="41">
        <v>37</v>
      </c>
      <c r="H12" s="41">
        <f t="shared" ref="H12:H24" si="8">I12+J12</f>
        <v>121</v>
      </c>
      <c r="I12" s="41">
        <v>97</v>
      </c>
      <c r="J12" s="41">
        <v>24</v>
      </c>
      <c r="K12" s="42">
        <f>(E12/$K$1)*100000</f>
        <v>23.822898407520455</v>
      </c>
      <c r="L12" s="42">
        <f>(F12/$L$1)*100000</f>
        <v>37.799575230672588</v>
      </c>
      <c r="M12" s="42">
        <f t="shared" si="4"/>
        <v>9.9715406838859906</v>
      </c>
      <c r="N12" s="42">
        <f t="shared" si="5"/>
        <v>16.421609209129873</v>
      </c>
      <c r="O12" s="42">
        <f t="shared" si="6"/>
        <v>26.461666048318456</v>
      </c>
      <c r="P12" s="42">
        <f t="shared" si="7"/>
        <v>6.4818265787298852</v>
      </c>
      <c r="Q12" s="44"/>
      <c r="R12" s="43" t="s">
        <v>22</v>
      </c>
    </row>
    <row r="13" spans="1:18" s="16" customFormat="1" ht="21" customHeight="1" x14ac:dyDescent="0.25">
      <c r="A13" s="43"/>
      <c r="B13" s="43" t="s">
        <v>23</v>
      </c>
      <c r="C13" s="43"/>
      <c r="D13" s="43"/>
      <c r="E13" s="45"/>
      <c r="F13" s="45"/>
      <c r="G13" s="45"/>
      <c r="H13" s="41"/>
      <c r="I13" s="41"/>
      <c r="J13" s="41"/>
      <c r="K13" s="42"/>
      <c r="L13" s="42"/>
      <c r="M13" s="42"/>
      <c r="N13" s="42"/>
      <c r="O13" s="42"/>
      <c r="P13" s="42"/>
      <c r="Q13" s="44"/>
      <c r="R13" s="43" t="s">
        <v>24</v>
      </c>
    </row>
    <row r="14" spans="1:18" s="16" customFormat="1" ht="21" customHeight="1" x14ac:dyDescent="0.25">
      <c r="A14" s="43"/>
      <c r="B14" s="43"/>
      <c r="C14" s="43"/>
      <c r="D14" s="43"/>
      <c r="E14" s="45"/>
      <c r="F14" s="45"/>
      <c r="G14" s="45"/>
      <c r="H14" s="41"/>
      <c r="I14" s="41"/>
      <c r="J14" s="41"/>
      <c r="K14" s="42"/>
      <c r="L14" s="42"/>
      <c r="M14" s="42"/>
      <c r="N14" s="42"/>
      <c r="O14" s="42"/>
      <c r="P14" s="42"/>
      <c r="Q14" s="44"/>
      <c r="R14" s="43" t="s">
        <v>25</v>
      </c>
    </row>
    <row r="15" spans="1:18" s="16" customFormat="1" ht="21" customHeight="1" x14ac:dyDescent="0.25">
      <c r="A15" s="43" t="s">
        <v>26</v>
      </c>
      <c r="B15" s="43"/>
      <c r="C15" s="43"/>
      <c r="D15" s="43"/>
      <c r="E15" s="41">
        <v>536</v>
      </c>
      <c r="F15" s="41">
        <v>298</v>
      </c>
      <c r="G15" s="41">
        <v>238</v>
      </c>
      <c r="H15" s="41">
        <f t="shared" si="8"/>
        <v>571</v>
      </c>
      <c r="I15" s="41">
        <v>337</v>
      </c>
      <c r="J15" s="41">
        <v>234</v>
      </c>
      <c r="K15" s="42">
        <f t="shared" si="2"/>
        <v>72.551554241085014</v>
      </c>
      <c r="L15" s="42">
        <f t="shared" si="3"/>
        <v>81.037938264319649</v>
      </c>
      <c r="M15" s="42">
        <f t="shared" si="4"/>
        <v>64.141261696347726</v>
      </c>
      <c r="N15" s="42">
        <f t="shared" si="5"/>
        <v>77.493709573662457</v>
      </c>
      <c r="O15" s="42">
        <f t="shared" si="6"/>
        <v>91.933829466838347</v>
      </c>
      <c r="P15" s="42">
        <f t="shared" si="7"/>
        <v>63.197809142616393</v>
      </c>
      <c r="Q15" s="44"/>
      <c r="R15" s="43" t="s">
        <v>27</v>
      </c>
    </row>
    <row r="16" spans="1:18" s="16" customFormat="1" ht="21" customHeight="1" x14ac:dyDescent="0.25">
      <c r="A16" s="43" t="s">
        <v>28</v>
      </c>
      <c r="B16" s="43"/>
      <c r="C16" s="43"/>
      <c r="D16" s="43"/>
      <c r="E16" s="41">
        <v>371</v>
      </c>
      <c r="F16" s="41">
        <v>194</v>
      </c>
      <c r="G16" s="41">
        <v>177</v>
      </c>
      <c r="H16" s="41">
        <f t="shared" si="8"/>
        <v>375</v>
      </c>
      <c r="I16" s="41">
        <v>230</v>
      </c>
      <c r="J16" s="41">
        <v>145</v>
      </c>
      <c r="K16" s="42">
        <f t="shared" si="2"/>
        <v>50.217586984034604</v>
      </c>
      <c r="L16" s="42">
        <f t="shared" si="3"/>
        <v>52.756241688852391</v>
      </c>
      <c r="M16" s="42">
        <f t="shared" si="4"/>
        <v>47.701694622914061</v>
      </c>
      <c r="N16" s="42">
        <f t="shared" si="5"/>
        <v>50.893416970443816</v>
      </c>
      <c r="O16" s="42">
        <f t="shared" si="6"/>
        <v>62.744156609414894</v>
      </c>
      <c r="P16" s="42">
        <f t="shared" si="7"/>
        <v>39.16103557982639</v>
      </c>
      <c r="Q16" s="44"/>
      <c r="R16" s="43" t="s">
        <v>29</v>
      </c>
    </row>
    <row r="17" spans="1:18" s="16" customFormat="1" ht="21" customHeight="1" x14ac:dyDescent="0.25">
      <c r="A17" s="43" t="s">
        <v>30</v>
      </c>
      <c r="B17" s="43"/>
      <c r="C17" s="43"/>
      <c r="D17" s="43"/>
      <c r="E17" s="41">
        <v>624</v>
      </c>
      <c r="F17" s="41">
        <v>358</v>
      </c>
      <c r="G17" s="41">
        <v>266</v>
      </c>
      <c r="H17" s="41">
        <f t="shared" si="8"/>
        <v>643</v>
      </c>
      <c r="I17" s="41">
        <v>358</v>
      </c>
      <c r="J17" s="41">
        <v>285</v>
      </c>
      <c r="K17" s="42">
        <f t="shared" si="2"/>
        <v>84.463003444845256</v>
      </c>
      <c r="L17" s="42">
        <f t="shared" si="3"/>
        <v>97.354301673243071</v>
      </c>
      <c r="M17" s="42">
        <f t="shared" si="4"/>
        <v>71.687292484153332</v>
      </c>
      <c r="N17" s="42">
        <f t="shared" si="5"/>
        <v>87.265245631987668</v>
      </c>
      <c r="O17" s="42">
        <f t="shared" si="6"/>
        <v>97.662643765958848</v>
      </c>
      <c r="P17" s="42">
        <f t="shared" si="7"/>
        <v>76.971690622417398</v>
      </c>
      <c r="Q17" s="44"/>
      <c r="R17" s="43" t="s">
        <v>31</v>
      </c>
    </row>
    <row r="18" spans="1:18" s="16" customFormat="1" ht="21" customHeight="1" x14ac:dyDescent="0.25">
      <c r="A18" s="43" t="s">
        <v>32</v>
      </c>
      <c r="B18" s="43"/>
      <c r="C18" s="43"/>
      <c r="D18" s="43"/>
      <c r="E18" s="41">
        <v>193</v>
      </c>
      <c r="F18" s="41">
        <v>101</v>
      </c>
      <c r="G18" s="41">
        <v>92</v>
      </c>
      <c r="H18" s="41">
        <f t="shared" si="8"/>
        <v>178</v>
      </c>
      <c r="I18" s="41">
        <v>90</v>
      </c>
      <c r="J18" s="41">
        <v>88</v>
      </c>
      <c r="K18" s="42">
        <f t="shared" si="2"/>
        <v>26.123973821883229</v>
      </c>
      <c r="L18" s="42">
        <f t="shared" si="3"/>
        <v>27.465878405021087</v>
      </c>
      <c r="M18" s="42">
        <f t="shared" si="4"/>
        <v>24.794101159932737</v>
      </c>
      <c r="N18" s="42">
        <f t="shared" si="5"/>
        <v>24.157408588637335</v>
      </c>
      <c r="O18" s="42">
        <f t="shared" si="6"/>
        <v>24.552061281944958</v>
      </c>
      <c r="P18" s="42">
        <f t="shared" si="7"/>
        <v>23.766697455342914</v>
      </c>
      <c r="Q18" s="44"/>
      <c r="R18" s="43" t="s">
        <v>33</v>
      </c>
    </row>
    <row r="19" spans="1:18" s="16" customFormat="1" ht="21" customHeight="1" x14ac:dyDescent="0.25">
      <c r="A19" s="43" t="s">
        <v>34</v>
      </c>
      <c r="B19" s="43"/>
      <c r="C19" s="43"/>
      <c r="D19" s="43"/>
      <c r="E19" s="41">
        <v>114</v>
      </c>
      <c r="F19" s="41">
        <v>80</v>
      </c>
      <c r="G19" s="41">
        <v>34</v>
      </c>
      <c r="H19" s="41">
        <f t="shared" si="8"/>
        <v>84</v>
      </c>
      <c r="I19" s="41">
        <v>59</v>
      </c>
      <c r="J19" s="41">
        <v>25</v>
      </c>
      <c r="K19" s="42">
        <f t="shared" si="2"/>
        <v>15.430741013962114</v>
      </c>
      <c r="L19" s="42">
        <f t="shared" si="3"/>
        <v>21.755151211897893</v>
      </c>
      <c r="M19" s="42">
        <f t="shared" si="4"/>
        <v>9.1630373851925313</v>
      </c>
      <c r="N19" s="42">
        <f t="shared" si="5"/>
        <v>11.400125401379416</v>
      </c>
      <c r="O19" s="42">
        <f t="shared" si="6"/>
        <v>16.095240173719475</v>
      </c>
      <c r="P19" s="42">
        <f t="shared" si="7"/>
        <v>6.7519026861769644</v>
      </c>
      <c r="Q19" s="44"/>
      <c r="R19" s="43" t="s">
        <v>35</v>
      </c>
    </row>
    <row r="20" spans="1:18" s="16" customFormat="1" ht="21" customHeight="1" x14ac:dyDescent="0.25">
      <c r="A20" s="43" t="s">
        <v>36</v>
      </c>
      <c r="B20" s="43"/>
      <c r="C20" s="43"/>
      <c r="D20" s="43"/>
      <c r="E20" s="41">
        <v>74</v>
      </c>
      <c r="F20" s="41">
        <v>55</v>
      </c>
      <c r="G20" s="41">
        <v>19</v>
      </c>
      <c r="H20" s="41">
        <f t="shared" si="8"/>
        <v>73</v>
      </c>
      <c r="I20" s="41">
        <v>58</v>
      </c>
      <c r="J20" s="41">
        <v>15</v>
      </c>
      <c r="K20" s="42">
        <f t="shared" si="2"/>
        <v>10.016445921343829</v>
      </c>
      <c r="L20" s="42">
        <f t="shared" si="3"/>
        <v>14.9566664581798</v>
      </c>
      <c r="M20" s="42">
        <f t="shared" si="4"/>
        <v>5.1205208917252385</v>
      </c>
      <c r="N20" s="42">
        <f t="shared" si="5"/>
        <v>9.9072518369130638</v>
      </c>
      <c r="O20" s="42">
        <f t="shared" si="6"/>
        <v>15.822439492808973</v>
      </c>
      <c r="P20" s="42">
        <f t="shared" si="7"/>
        <v>4.0511416117061785</v>
      </c>
      <c r="Q20" s="44"/>
      <c r="R20" s="43" t="s">
        <v>37</v>
      </c>
    </row>
    <row r="21" spans="1:18" s="16" customFormat="1" ht="21" customHeight="1" x14ac:dyDescent="0.25">
      <c r="A21" s="43" t="s">
        <v>38</v>
      </c>
      <c r="B21" s="43"/>
      <c r="C21" s="43"/>
      <c r="D21" s="43"/>
      <c r="E21" s="46">
        <f>F21+G21</f>
        <v>99</v>
      </c>
      <c r="F21" s="46">
        <v>44</v>
      </c>
      <c r="G21" s="41">
        <v>55</v>
      </c>
      <c r="H21" s="41">
        <f t="shared" si="8"/>
        <v>97</v>
      </c>
      <c r="I21" s="47">
        <v>28</v>
      </c>
      <c r="J21" s="41">
        <v>69</v>
      </c>
      <c r="K21" s="42">
        <f t="shared" si="2"/>
        <v>13.400380354230258</v>
      </c>
      <c r="L21" s="42">
        <f t="shared" si="3"/>
        <v>11.965333166543839</v>
      </c>
      <c r="M21" s="42">
        <f t="shared" si="4"/>
        <v>14.822560476046741</v>
      </c>
      <c r="N21" s="42">
        <f t="shared" si="5"/>
        <v>13.164430523021467</v>
      </c>
      <c r="O21" s="42">
        <f t="shared" si="6"/>
        <v>7.6384190654939879</v>
      </c>
      <c r="P21" s="42">
        <f t="shared" si="7"/>
        <v>18.635251413848422</v>
      </c>
      <c r="Q21" s="44"/>
      <c r="R21" s="43" t="s">
        <v>39</v>
      </c>
    </row>
    <row r="22" spans="1:18" s="16" customFormat="1" ht="21" customHeight="1" x14ac:dyDescent="0.25">
      <c r="A22" s="43" t="s">
        <v>40</v>
      </c>
      <c r="B22" s="43"/>
      <c r="C22" s="43"/>
      <c r="D22" s="43"/>
      <c r="E22" s="41">
        <v>65</v>
      </c>
      <c r="F22" s="41">
        <v>51</v>
      </c>
      <c r="G22" s="41">
        <v>14</v>
      </c>
      <c r="H22" s="41">
        <f t="shared" si="8"/>
        <v>73</v>
      </c>
      <c r="I22" s="41">
        <v>60</v>
      </c>
      <c r="J22" s="41">
        <v>13</v>
      </c>
      <c r="K22" s="42">
        <f t="shared" si="2"/>
        <v>8.7982295255047127</v>
      </c>
      <c r="L22" s="42">
        <f t="shared" si="3"/>
        <v>13.868908897584907</v>
      </c>
      <c r="M22" s="42">
        <f t="shared" si="4"/>
        <v>3.7730153939028068</v>
      </c>
      <c r="N22" s="42">
        <f t="shared" si="5"/>
        <v>9.9072518369130638</v>
      </c>
      <c r="O22" s="42">
        <f t="shared" si="6"/>
        <v>16.368040854629974</v>
      </c>
      <c r="P22" s="42">
        <f t="shared" si="7"/>
        <v>3.5109893968120218</v>
      </c>
      <c r="Q22" s="44"/>
      <c r="R22" s="43" t="s">
        <v>41</v>
      </c>
    </row>
    <row r="23" spans="1:18" s="16" customFormat="1" ht="21" customHeight="1" x14ac:dyDescent="0.25">
      <c r="A23" s="43" t="s">
        <v>42</v>
      </c>
      <c r="B23" s="43"/>
      <c r="C23" s="43"/>
      <c r="D23" s="43"/>
      <c r="E23" s="41">
        <v>46</v>
      </c>
      <c r="F23" s="41">
        <v>31</v>
      </c>
      <c r="G23" s="41">
        <v>15</v>
      </c>
      <c r="H23" s="41">
        <f t="shared" si="8"/>
        <v>26</v>
      </c>
      <c r="I23" s="41">
        <v>17</v>
      </c>
      <c r="J23" s="41">
        <v>9</v>
      </c>
      <c r="K23" s="42">
        <f t="shared" si="2"/>
        <v>6.2264393565110279</v>
      </c>
      <c r="L23" s="42">
        <f t="shared" si="3"/>
        <v>8.430121094610433</v>
      </c>
      <c r="M23" s="42">
        <f t="shared" si="4"/>
        <v>4.0425164934672937</v>
      </c>
      <c r="N23" s="42">
        <f t="shared" si="5"/>
        <v>3.5286102432841044</v>
      </c>
      <c r="O23" s="42">
        <f t="shared" si="6"/>
        <v>4.637611575478493</v>
      </c>
      <c r="P23" s="42">
        <f t="shared" si="7"/>
        <v>2.4306849670237072</v>
      </c>
      <c r="Q23" s="44"/>
      <c r="R23" s="43" t="s">
        <v>43</v>
      </c>
    </row>
    <row r="24" spans="1:18" s="16" customFormat="1" ht="21" customHeight="1" x14ac:dyDescent="0.25">
      <c r="A24" s="43" t="s">
        <v>44</v>
      </c>
      <c r="B24" s="43"/>
      <c r="C24" s="43"/>
      <c r="D24" s="43"/>
      <c r="E24" s="46">
        <v>3</v>
      </c>
      <c r="F24" s="46">
        <v>3</v>
      </c>
      <c r="G24" s="41">
        <v>0</v>
      </c>
      <c r="H24" s="41">
        <f t="shared" si="8"/>
        <v>2</v>
      </c>
      <c r="I24" s="47">
        <v>1</v>
      </c>
      <c r="J24" s="41">
        <v>1</v>
      </c>
      <c r="K24" s="42">
        <f t="shared" si="2"/>
        <v>0.40607213194637137</v>
      </c>
      <c r="L24" s="42">
        <f t="shared" si="3"/>
        <v>0.81581817044617089</v>
      </c>
      <c r="M24" s="42">
        <f t="shared" si="4"/>
        <v>0</v>
      </c>
      <c r="N24" s="42">
        <f t="shared" si="5"/>
        <v>0.27143155717570039</v>
      </c>
      <c r="O24" s="42">
        <f t="shared" si="6"/>
        <v>0.27280068091049958</v>
      </c>
      <c r="P24" s="42">
        <f t="shared" si="7"/>
        <v>0.27007610744707861</v>
      </c>
      <c r="Q24" s="44"/>
      <c r="R24" s="43" t="s">
        <v>45</v>
      </c>
    </row>
    <row r="25" spans="1:18" s="16" customFormat="1" ht="3" customHeight="1" x14ac:dyDescent="0.25">
      <c r="A25" s="48"/>
      <c r="B25" s="49"/>
      <c r="C25" s="49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9"/>
    </row>
    <row r="26" spans="1:18" s="16" customFormat="1" ht="3" customHeight="1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s="16" customFormat="1" ht="15.75" x14ac:dyDescent="0.25">
      <c r="A27" s="53"/>
      <c r="B27" s="54" t="s">
        <v>46</v>
      </c>
      <c r="C27" s="54"/>
      <c r="D27" s="54"/>
      <c r="E27" s="54"/>
      <c r="F27" s="54"/>
      <c r="G27" s="54"/>
      <c r="H27" s="54"/>
      <c r="I27" s="55"/>
      <c r="J27" s="55"/>
      <c r="K27" s="54"/>
      <c r="L27" s="56" t="s">
        <v>47</v>
      </c>
      <c r="M27" s="54"/>
      <c r="N27" s="54"/>
      <c r="O27" s="54"/>
      <c r="P27" s="54"/>
      <c r="Q27" s="54"/>
      <c r="R27" s="54"/>
    </row>
    <row r="28" spans="1:18" s="16" customFormat="1" ht="15.75" x14ac:dyDescent="0.25">
      <c r="A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8" s="16" customFormat="1" ht="23.1" customHeight="1" x14ac:dyDescent="0.25">
      <c r="A29" s="56"/>
      <c r="B29" s="56"/>
      <c r="C29" s="56"/>
      <c r="D29" s="56"/>
      <c r="E29" s="56"/>
      <c r="F29" s="56"/>
      <c r="G29" s="56"/>
      <c r="H29" s="56"/>
      <c r="I29" s="57"/>
      <c r="J29" s="56"/>
      <c r="K29" s="56"/>
      <c r="L29" s="56"/>
      <c r="M29" s="56"/>
      <c r="N29" s="56"/>
      <c r="O29" s="56"/>
      <c r="P29" s="56"/>
      <c r="Q29" s="56"/>
      <c r="R29" s="56"/>
    </row>
    <row r="30" spans="1:18" s="16" customFormat="1" ht="18" customHeight="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2021-07-29T06:29:15Z</dcterms:created>
  <dcterms:modified xsi:type="dcterms:W3CDTF">2021-07-29T06:29:28Z</dcterms:modified>
</cp:coreProperties>
</file>