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8-2562-สถิติการคลัง\"/>
    </mc:Choice>
  </mc:AlternateContent>
  <xr:revisionPtr revIDLastSave="0" documentId="13_ncr:1_{85E6D143-8BDC-422C-9C43-4728C147086B}" xr6:coauthVersionLast="45" xr6:coauthVersionMax="45" xr10:uidLastSave="{00000000-0000-0000-0000-000000000000}"/>
  <bookViews>
    <workbookView xWindow="-120" yWindow="-120" windowWidth="21840" windowHeight="13140" activeTab="3" xr2:uid="{39A89934-CAEF-4995-80EF-C77D20AF5DAA}"/>
  </bookViews>
  <sheets>
    <sheet name="T-3" sheetId="1" r:id="rId1"/>
    <sheet name="T-3-2" sheetId="2" r:id="rId2"/>
    <sheet name="T-3-3" sheetId="3" r:id="rId3"/>
    <sheet name="T-3-4" sheetId="4" r:id="rId4"/>
  </sheets>
  <externalReferences>
    <externalReference r:id="rId5"/>
  </externalReferences>
  <definedNames>
    <definedName name="_xlnm.Print_Area" localSheetId="0">'T-3'!$A$1:$S$29</definedName>
    <definedName name="_xlnm.Print_Area" localSheetId="1">'T-3-2'!$A$1:$S$29</definedName>
    <definedName name="_xlnm.Print_Area" localSheetId="2">'T-3-3'!$A$1:$S$29</definedName>
    <definedName name="_xlnm.Print_Area" localSheetId="3">'T-3-4'!$A$1:$S$25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M14" i="4"/>
  <c r="L14" i="4"/>
  <c r="K14" i="4"/>
  <c r="J14" i="4"/>
  <c r="I14" i="4"/>
  <c r="H14" i="4"/>
  <c r="G14" i="4"/>
  <c r="F14" i="4"/>
  <c r="E14" i="4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Q23" i="1"/>
  <c r="P23" i="1"/>
  <c r="O23" i="1"/>
  <c r="N23" i="1"/>
  <c r="M23" i="1"/>
  <c r="M14" i="1" s="1"/>
  <c r="L23" i="1"/>
  <c r="K23" i="1"/>
  <c r="J23" i="1"/>
  <c r="I23" i="1"/>
  <c r="H23" i="1"/>
  <c r="G23" i="1"/>
  <c r="G14" i="1" s="1"/>
  <c r="F23" i="1"/>
  <c r="E23" i="1"/>
  <c r="Q15" i="1"/>
  <c r="P15" i="1"/>
  <c r="O15" i="1"/>
  <c r="N15" i="1"/>
  <c r="N14" i="1" s="1"/>
  <c r="M15" i="1"/>
  <c r="L15" i="1"/>
  <c r="K15" i="1"/>
  <c r="J15" i="1"/>
  <c r="I15" i="1"/>
  <c r="H15" i="1"/>
  <c r="H14" i="1" s="1"/>
  <c r="G15" i="1"/>
  <c r="F15" i="1"/>
  <c r="E15" i="1"/>
  <c r="Q14" i="1"/>
  <c r="P14" i="1"/>
  <c r="O14" i="1"/>
  <c r="L14" i="1"/>
  <c r="K14" i="1"/>
  <c r="J14" i="1"/>
  <c r="I14" i="1"/>
  <c r="F14" i="1"/>
  <c r="E14" i="1"/>
</calcChain>
</file>

<file path=xl/sharedStrings.xml><?xml version="1.0" encoding="utf-8"?>
<sst xmlns="http://schemas.openxmlformats.org/spreadsheetml/2006/main" count="329" uniqueCount="168">
  <si>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</si>
  <si>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</si>
  <si>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Table</t>
  </si>
  <si>
    <t xml:space="preserve">Actual Revenue and Expenditure of Subdistrict Administration Organization by Type, District and Subdistrict Administration Organization: </t>
  </si>
  <si>
    <t>Fiscal Year 2019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</si>
  <si>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</si>
  <si>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</si>
  <si>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</si>
  <si>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</si>
  <si>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</si>
  <si>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</si>
  <si>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</si>
  <si>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</si>
  <si>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</si>
  <si>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</si>
  <si>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</si>
  <si>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</si>
  <si>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</si>
  <si>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</si>
  <si>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</si>
  <si>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</si>
  <si>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</si>
  <si>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</si>
  <si>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</si>
  <si>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</si>
  <si>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</si>
  <si>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</si>
  <si>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</si>
  <si>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</si>
  <si>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</si>
  <si>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</si>
  <si>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</si>
  <si>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</si>
  <si>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</si>
  <si>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</si>
  <si>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</si>
  <si>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</si>
  <si>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</si>
  <si>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</si>
  <si>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</si>
  <si>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</si>
  <si>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</si>
  <si>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</si>
  <si>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</si>
  <si>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</si>
  <si>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</si>
  <si>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</si>
  <si>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</si>
  <si>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</si>
  <si>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</si>
  <si>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</si>
  <si>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เมืองกระบี่</t>
  </si>
  <si>
    <t>Mueang  Krabi</t>
  </si>
  <si>
    <t>อบต.เขาคราม</t>
  </si>
  <si>
    <t>Khao Khram SAO</t>
  </si>
  <si>
    <t>อบต.เขาทอง</t>
  </si>
  <si>
    <t>Khao Thong SAO</t>
  </si>
  <si>
    <t>อบต.คลองประสงค์</t>
  </si>
  <si>
    <t>Khlong Prasong SAO</t>
  </si>
  <si>
    <t>อบต.ทับปริก</t>
  </si>
  <si>
    <t>Thup Prik SAO</t>
  </si>
  <si>
    <t>อบต.ไสไทย</t>
  </si>
  <si>
    <t>Sai Thai SAO</t>
  </si>
  <si>
    <t>อบต.หนองทะเล</t>
  </si>
  <si>
    <t>Nong Tale SAO</t>
  </si>
  <si>
    <t>อบต.อ่าวนาง</t>
  </si>
  <si>
    <t>Ao Nang SAO</t>
  </si>
  <si>
    <t>เขาพนม</t>
  </si>
  <si>
    <t>Khao  Phanom</t>
  </si>
  <si>
    <t>อบต.เขาดิน</t>
  </si>
  <si>
    <t>Khao Din SAO</t>
  </si>
  <si>
    <t>อบต.เขาพนม</t>
  </si>
  <si>
    <t>Khao Phanom SAO</t>
  </si>
  <si>
    <t>อบต.โคกหาร</t>
  </si>
  <si>
    <t>Khok Han SAO</t>
  </si>
  <si>
    <t>อบต.พรุเตียว</t>
  </si>
  <si>
    <t>Phru Tieo SAO</t>
  </si>
  <si>
    <t>อบต.สินปุน</t>
  </si>
  <si>
    <t>Sin Pun SAO</t>
  </si>
  <si>
    <t>อบต.หน้าเขา</t>
  </si>
  <si>
    <t>Na Khao SAO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</si>
  <si>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 (ต่อ)</t>
  </si>
  <si>
    <t>Fiscal Year 2019  (Cont.)</t>
  </si>
  <si>
    <t>เกาะลันตา</t>
  </si>
  <si>
    <t xml:space="preserve">Ko Lanta </t>
  </si>
  <si>
    <t>อบต.เกาะกลาง</t>
  </si>
  <si>
    <t>Ko Klang SAO</t>
  </si>
  <si>
    <t>อบต.เกาะลันตาใหญ่</t>
  </si>
  <si>
    <t>Lanta Yai Island SAO</t>
  </si>
  <si>
    <t>อบต.เกาะลันตาน้อย</t>
  </si>
  <si>
    <t>Lanta Noi Island SAO</t>
  </si>
  <si>
    <t>อบต.คลองยาง</t>
  </si>
  <si>
    <t>Khlong Yang SAO</t>
  </si>
  <si>
    <t>อบต.ศาลาด่าน</t>
  </si>
  <si>
    <t>Saladan SAO</t>
  </si>
  <si>
    <t>คลองท่อม</t>
  </si>
  <si>
    <t xml:space="preserve">Khlong Thom </t>
  </si>
  <si>
    <t>อบต.เพหลา</t>
  </si>
  <si>
    <t>Phela SAO</t>
  </si>
  <si>
    <t>อบต.คลองท่อมเหนือ</t>
  </si>
  <si>
    <t>Khlong Thom Nuea  SAO</t>
  </si>
  <si>
    <t>อบต.คลองท่อมใต้</t>
  </si>
  <si>
    <t>Khlong Thom Tai SAO</t>
  </si>
  <si>
    <t>อบต.พรุดินนา</t>
  </si>
  <si>
    <t>Phru Din Na SAO</t>
  </si>
  <si>
    <t>อบต.ห้วยน้ำขาว</t>
  </si>
  <si>
    <t>Huai Nam Khao SAO</t>
  </si>
  <si>
    <t>อ่าวลึก</t>
  </si>
  <si>
    <t>Ao Luek</t>
  </si>
  <si>
    <t>อบต.เขาใหญ่</t>
  </si>
  <si>
    <t>Khao Yai SAO</t>
  </si>
  <si>
    <t>อบต.แหลมสัก</t>
  </si>
  <si>
    <t>Laem Sak SAO</t>
  </si>
  <si>
    <t>อบต.คลองยา</t>
  </si>
  <si>
    <t>Khlong Ya SAO</t>
  </si>
  <si>
    <t>อบต.คลองหิน</t>
  </si>
  <si>
    <t>Khlong Hin SAO</t>
  </si>
  <si>
    <t>อบต.นาเหนือ</t>
  </si>
  <si>
    <t>Na Nuea SAO</t>
  </si>
  <si>
    <t>อบต.บ้านกลาง</t>
  </si>
  <si>
    <t>Ban Klang SAO</t>
  </si>
  <si>
    <t>อบต.อ่าวลึกเหนือ</t>
  </si>
  <si>
    <t>Ao Luek Nuea SAO</t>
  </si>
  <si>
    <t>อบต.อ่าวลึกใต้</t>
  </si>
  <si>
    <t>Ao Luek Tai SAO</t>
  </si>
  <si>
    <t>อบต.อ่าวลึกน้อย</t>
  </si>
  <si>
    <t>Ao Luek Nai SAO</t>
  </si>
  <si>
    <t>ปลายพระยา</t>
  </si>
  <si>
    <t xml:space="preserve">Plai Phraya </t>
  </si>
  <si>
    <t>อบต.เขาเขน</t>
  </si>
  <si>
    <t>Khao  Khen  SAO</t>
  </si>
  <si>
    <t>อบต.เขาต่อ</t>
  </si>
  <si>
    <t>Khao To SAO</t>
  </si>
  <si>
    <t>อบต.คีรีวง</t>
  </si>
  <si>
    <t>Khiri Wong SAO</t>
  </si>
  <si>
    <t>อบต.ปลายพระยา</t>
  </si>
  <si>
    <t>Plai Phraya SAO</t>
  </si>
  <si>
    <t>ลำทับ</t>
  </si>
  <si>
    <t xml:space="preserve">Lam Thap </t>
  </si>
  <si>
    <t>อบต.ดินแดง</t>
  </si>
  <si>
    <t>Din Dan SAO</t>
  </si>
  <si>
    <t>อบต.ดินอุดม</t>
  </si>
  <si>
    <t>Din Udom SAO</t>
  </si>
  <si>
    <t>อบต.ทุ่งไทรทอง</t>
  </si>
  <si>
    <t>Tung Sia Thong SAO</t>
  </si>
  <si>
    <t>อบต.ลำทับ</t>
  </si>
  <si>
    <t>Lam Thap SAO</t>
  </si>
  <si>
    <t>เหนือคลอง</t>
  </si>
  <si>
    <t xml:space="preserve">Nuea Khlong </t>
  </si>
  <si>
    <t>อบต.เกาะศรีบอยา</t>
  </si>
  <si>
    <t xml:space="preserve"> Sri Bo Ya Island SAO</t>
  </si>
  <si>
    <t>อบต.เหนือคลอง</t>
  </si>
  <si>
    <t>Nuea Khlong SAO</t>
  </si>
  <si>
    <t>อบต.โคกยาง</t>
  </si>
  <si>
    <t>Khok Yang SAO</t>
  </si>
  <si>
    <t>อบต.คลองเขม้า</t>
  </si>
  <si>
    <t>Khlong Ka Mou SAO</t>
  </si>
  <si>
    <t>อบต.คลองขนาน</t>
  </si>
  <si>
    <t>Khlong Khanan SAO</t>
  </si>
  <si>
    <t>อบต.ตลิ่งชัน</t>
  </si>
  <si>
    <t>Taling Chan SAO</t>
  </si>
  <si>
    <t>อบต.ปกาสัย</t>
  </si>
  <si>
    <t>Pakasai SAO</t>
  </si>
  <si>
    <t>อบต.ห้วยยูง</t>
  </si>
  <si>
    <t>Huai Yung SAO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</si>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</sst>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_);_(* \(#,##0.0\);_(* &quot;-&quot;??_);_(@_)"/>
    <numFmt numFmtId="188" formatCode="_(* #,##0.00_);_(* \(#,##0.00\);_(* &quot;-&quot;??_);_(@_)"/>
    <numFmt numFmtId="189" formatCode="_(* #,##0_);_(* \(#,##0\);_(* &quot;-&quot;??_);_(@_)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187" fontId="2" fillId="0" borderId="0" xfId="0" applyNumberFormat="1" applyFont="1"/>
    <xf numFmtId="187" fontId="2" fillId="0" borderId="0" xfId="0" applyNumberFormat="1" applyFont="1" applyAlignment="1">
      <alignment horizontal="left"/>
    </xf>
    <xf numFmtId="187" fontId="2" fillId="0" borderId="0" xfId="0" applyNumberFormat="1" applyFont="1" applyAlignment="1">
      <alignment horizontal="center"/>
    </xf>
    <xf numFmtId="187" fontId="3" fillId="0" borderId="0" xfId="0" applyNumberFormat="1" applyFont="1"/>
    <xf numFmtId="187" fontId="4" fillId="0" borderId="0" xfId="0" applyNumberFormat="1" applyFont="1"/>
    <xf numFmtId="187" fontId="5" fillId="0" borderId="0" xfId="0" applyNumberFormat="1" applyFont="1" applyAlignment="1">
      <alignment horizontal="right"/>
    </xf>
    <xf numFmtId="187" fontId="6" fillId="0" borderId="1" xfId="0" applyNumberFormat="1" applyFont="1" applyBorder="1"/>
    <xf numFmtId="187" fontId="7" fillId="0" borderId="1" xfId="0" applyNumberFormat="1" applyFont="1" applyBorder="1"/>
    <xf numFmtId="187" fontId="7" fillId="0" borderId="2" xfId="0" applyNumberFormat="1" applyFont="1" applyBorder="1"/>
    <xf numFmtId="187" fontId="6" fillId="0" borderId="3" xfId="0" applyNumberFormat="1" applyFont="1" applyBorder="1" applyAlignment="1">
      <alignment horizontal="center" shrinkToFit="1"/>
    </xf>
    <xf numFmtId="187" fontId="6" fillId="0" borderId="1" xfId="0" applyNumberFormat="1" applyFont="1" applyBorder="1" applyAlignment="1">
      <alignment horizontal="center" shrinkToFit="1"/>
    </xf>
    <xf numFmtId="187" fontId="6" fillId="0" borderId="2" xfId="0" applyNumberFormat="1" applyFont="1" applyBorder="1" applyAlignment="1">
      <alignment horizontal="center" shrinkToFit="1"/>
    </xf>
    <xf numFmtId="187" fontId="6" fillId="0" borderId="3" xfId="0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 vertical="center"/>
    </xf>
    <xf numFmtId="187" fontId="6" fillId="0" borderId="1" xfId="0" applyNumberFormat="1" applyFont="1" applyBorder="1" applyAlignment="1">
      <alignment vertical="center"/>
    </xf>
    <xf numFmtId="187" fontId="5" fillId="0" borderId="0" xfId="0" applyNumberFormat="1" applyFont="1"/>
    <xf numFmtId="187" fontId="6" fillId="0" borderId="4" xfId="0" applyNumberFormat="1" applyFont="1" applyBorder="1" applyAlignment="1">
      <alignment horizontal="center" shrinkToFit="1"/>
    </xf>
    <xf numFmtId="187" fontId="6" fillId="0" borderId="5" xfId="0" applyNumberFormat="1" applyFont="1" applyBorder="1" applyAlignment="1">
      <alignment horizontal="center" shrinkToFit="1"/>
    </xf>
    <xf numFmtId="187" fontId="6" fillId="0" borderId="6" xfId="0" applyNumberFormat="1" applyFont="1" applyBorder="1" applyAlignment="1">
      <alignment horizontal="center" shrinkToFit="1"/>
    </xf>
    <xf numFmtId="187" fontId="6" fillId="0" borderId="4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/>
    </xf>
    <xf numFmtId="187" fontId="6" fillId="0" borderId="8" xfId="0" applyNumberFormat="1" applyFont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187" fontId="6" fillId="0" borderId="0" xfId="0" applyNumberFormat="1" applyFont="1"/>
    <xf numFmtId="187" fontId="6" fillId="0" borderId="10" xfId="0" applyNumberFormat="1" applyFont="1" applyBorder="1"/>
    <xf numFmtId="187" fontId="6" fillId="0" borderId="7" xfId="0" applyNumberFormat="1" applyFont="1" applyBorder="1" applyAlignment="1">
      <alignment horizontal="center"/>
    </xf>
    <xf numFmtId="187" fontId="3" fillId="0" borderId="0" xfId="0" applyNumberFormat="1" applyFont="1" applyAlignment="1">
      <alignment vertical="center"/>
    </xf>
    <xf numFmtId="187" fontId="8" fillId="0" borderId="9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0" borderId="8" xfId="0" applyNumberFormat="1" applyFont="1" applyBorder="1" applyAlignment="1">
      <alignment horizontal="center"/>
    </xf>
    <xf numFmtId="187" fontId="8" fillId="0" borderId="0" xfId="0" applyNumberFormat="1" applyFont="1" applyAlignment="1">
      <alignment horizontal="center"/>
    </xf>
    <xf numFmtId="187" fontId="8" fillId="0" borderId="7" xfId="0" applyNumberFormat="1" applyFont="1" applyBorder="1" applyAlignment="1">
      <alignment horizont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7" fontId="7" fillId="0" borderId="5" xfId="0" applyNumberFormat="1" applyFont="1" applyBorder="1"/>
    <xf numFmtId="187" fontId="7" fillId="0" borderId="6" xfId="0" applyNumberFormat="1" applyFont="1" applyBorder="1"/>
    <xf numFmtId="187" fontId="8" fillId="0" borderId="11" xfId="0" applyNumberFormat="1" applyFont="1" applyBorder="1" applyAlignment="1">
      <alignment horizontal="center"/>
    </xf>
    <xf numFmtId="187" fontId="8" fillId="0" borderId="4" xfId="0" applyNumberFormat="1" applyFont="1" applyBorder="1" applyAlignment="1">
      <alignment horizontal="center"/>
    </xf>
    <xf numFmtId="187" fontId="6" fillId="0" borderId="4" xfId="0" applyNumberFormat="1" applyFont="1" applyBorder="1" applyAlignment="1">
      <alignment vertical="center"/>
    </xf>
    <xf numFmtId="187" fontId="6" fillId="0" borderId="5" xfId="0" applyNumberFormat="1" applyFont="1" applyBorder="1" applyAlignment="1">
      <alignment vertical="center"/>
    </xf>
    <xf numFmtId="187" fontId="9" fillId="0" borderId="0" xfId="0" applyNumberFormat="1" applyFont="1" applyAlignment="1">
      <alignment horizontal="center"/>
    </xf>
    <xf numFmtId="187" fontId="9" fillId="0" borderId="8" xfId="0" applyNumberFormat="1" applyFont="1" applyBorder="1" applyAlignment="1">
      <alignment horizontal="center"/>
    </xf>
    <xf numFmtId="187" fontId="6" fillId="0" borderId="9" xfId="0" applyNumberFormat="1" applyFont="1" applyBorder="1"/>
    <xf numFmtId="187" fontId="6" fillId="0" borderId="7" xfId="0" applyNumberFormat="1" applyFont="1" applyBorder="1" applyAlignment="1">
      <alignment vertical="center"/>
    </xf>
    <xf numFmtId="187" fontId="6" fillId="0" borderId="0" xfId="0" applyNumberFormat="1" applyFont="1" applyAlignment="1">
      <alignment vertical="center"/>
    </xf>
    <xf numFmtId="187" fontId="4" fillId="0" borderId="0" xfId="2" applyNumberFormat="1" applyFont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187" fontId="9" fillId="0" borderId="9" xfId="0" applyNumberFormat="1" applyFont="1" applyBorder="1"/>
    <xf numFmtId="187" fontId="4" fillId="0" borderId="7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vertical="center"/>
    </xf>
    <xf numFmtId="187" fontId="9" fillId="0" borderId="0" xfId="2" applyNumberFormat="1" applyFont="1" applyAlignment="1">
      <alignment horizontal="left" vertical="center"/>
    </xf>
    <xf numFmtId="187" fontId="4" fillId="0" borderId="0" xfId="2" applyNumberFormat="1" applyFont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187" fontId="9" fillId="0" borderId="9" xfId="1" applyNumberFormat="1" applyFont="1" applyBorder="1"/>
    <xf numFmtId="187" fontId="9" fillId="0" borderId="7" xfId="2" applyNumberFormat="1" applyFont="1" applyBorder="1" applyAlignment="1">
      <alignment horizontal="left" vertical="center"/>
    </xf>
    <xf numFmtId="187" fontId="8" fillId="0" borderId="0" xfId="2" applyNumberFormat="1" applyFont="1" applyAlignment="1">
      <alignment horizontal="left" vertical="center"/>
    </xf>
    <xf numFmtId="187" fontId="8" fillId="0" borderId="9" xfId="0" applyNumberFormat="1" applyFont="1" applyBorder="1"/>
    <xf numFmtId="187" fontId="3" fillId="0" borderId="9" xfId="0" applyNumberFormat="1" applyFont="1" applyBorder="1" applyAlignment="1">
      <alignment horizontal="right"/>
    </xf>
    <xf numFmtId="187" fontId="8" fillId="0" borderId="0" xfId="2" applyNumberFormat="1" applyFont="1" applyAlignment="1">
      <alignment horizontal="left" vertical="center" indent="1"/>
    </xf>
    <xf numFmtId="187" fontId="5" fillId="0" borderId="0" xfId="2" applyNumberFormat="1" applyFont="1" applyAlignment="1">
      <alignment vertical="center"/>
    </xf>
    <xf numFmtId="187" fontId="5" fillId="0" borderId="8" xfId="2" applyNumberFormat="1" applyFont="1" applyBorder="1" applyAlignment="1">
      <alignment vertical="center"/>
    </xf>
    <xf numFmtId="187" fontId="5" fillId="0" borderId="0" xfId="0" applyNumberFormat="1" applyFont="1" applyAlignment="1">
      <alignment horizontal="left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9" fillId="0" borderId="0" xfId="2" applyNumberFormat="1" applyFont="1" applyAlignment="1">
      <alignment horizontal="left"/>
    </xf>
    <xf numFmtId="187" fontId="4" fillId="0" borderId="8" xfId="2" applyNumberFormat="1" applyFont="1" applyBorder="1" applyAlignment="1">
      <alignment vertical="center"/>
    </xf>
    <xf numFmtId="187" fontId="9" fillId="0" borderId="0" xfId="2" applyNumberFormat="1" applyFont="1" applyAlignment="1">
      <alignment horizontal="left"/>
    </xf>
    <xf numFmtId="187" fontId="10" fillId="0" borderId="0" xfId="2" applyNumberFormat="1" applyFont="1" applyAlignment="1">
      <alignment horizontal="center"/>
    </xf>
    <xf numFmtId="187" fontId="3" fillId="0" borderId="0" xfId="1" applyNumberFormat="1" applyFont="1"/>
    <xf numFmtId="187" fontId="4" fillId="0" borderId="0" xfId="2" applyNumberFormat="1" applyFont="1" applyAlignment="1">
      <alignment horizontal="center"/>
    </xf>
    <xf numFmtId="187" fontId="8" fillId="0" borderId="0" xfId="2" applyNumberFormat="1" applyFont="1" applyAlignment="1">
      <alignment horizontal="left"/>
    </xf>
    <xf numFmtId="187" fontId="5" fillId="0" borderId="0" xfId="2" applyNumberFormat="1" applyFont="1"/>
    <xf numFmtId="187" fontId="8" fillId="0" borderId="7" xfId="2" applyNumberFormat="1" applyFont="1" applyBorder="1"/>
    <xf numFmtId="187" fontId="8" fillId="0" borderId="0" xfId="2" applyNumberFormat="1" applyFont="1" applyAlignment="1">
      <alignment horizontal="left" indent="1"/>
    </xf>
    <xf numFmtId="187" fontId="6" fillId="0" borderId="9" xfId="0" applyNumberFormat="1" applyFont="1" applyBorder="1" applyAlignment="1">
      <alignment horizontal="right"/>
    </xf>
    <xf numFmtId="187" fontId="4" fillId="0" borderId="0" xfId="2" applyNumberFormat="1" applyFont="1"/>
    <xf numFmtId="187" fontId="10" fillId="0" borderId="0" xfId="2" applyNumberFormat="1" applyFont="1" applyAlignment="1">
      <alignment horizontal="left"/>
    </xf>
    <xf numFmtId="187" fontId="11" fillId="0" borderId="0" xfId="2" applyNumberFormat="1" applyFont="1" applyAlignment="1">
      <alignment horizontal="left"/>
    </xf>
    <xf numFmtId="187" fontId="8" fillId="0" borderId="0" xfId="2" applyNumberFormat="1" applyFont="1"/>
    <xf numFmtId="187" fontId="5" fillId="0" borderId="0" xfId="2" applyNumberFormat="1" applyFont="1" applyAlignment="1">
      <alignment horizontal="center"/>
    </xf>
    <xf numFmtId="187" fontId="9" fillId="0" borderId="0" xfId="0" applyNumberFormat="1" applyFont="1"/>
    <xf numFmtId="187" fontId="6" fillId="0" borderId="0" xfId="2" applyNumberFormat="1" applyFont="1" applyAlignment="1">
      <alignment horizontal="left"/>
    </xf>
    <xf numFmtId="187" fontId="6" fillId="0" borderId="0" xfId="2" applyNumberFormat="1" applyFont="1" applyAlignment="1">
      <alignment horizontal="left" indent="1"/>
    </xf>
    <xf numFmtId="187" fontId="3" fillId="0" borderId="9" xfId="0" applyNumberFormat="1" applyFont="1" applyBorder="1"/>
    <xf numFmtId="187" fontId="9" fillId="0" borderId="0" xfId="2" applyNumberFormat="1" applyFont="1" applyAlignment="1">
      <alignment vertical="center"/>
    </xf>
    <xf numFmtId="187" fontId="4" fillId="0" borderId="0" xfId="2" applyNumberFormat="1" applyFont="1" applyAlignment="1">
      <alignment horizontal="left"/>
    </xf>
    <xf numFmtId="187" fontId="2" fillId="0" borderId="9" xfId="1" applyNumberFormat="1" applyFont="1" applyBorder="1"/>
    <xf numFmtId="187" fontId="5" fillId="0" borderId="0" xfId="2" applyNumberFormat="1" applyFont="1" applyAlignment="1">
      <alignment horizontal="left"/>
    </xf>
    <xf numFmtId="187" fontId="4" fillId="0" borderId="0" xfId="2" applyNumberFormat="1" applyFont="1" applyAlignment="1">
      <alignment horizontal="left" vertical="center"/>
    </xf>
    <xf numFmtId="187" fontId="9" fillId="0" borderId="5" xfId="2" applyNumberFormat="1" applyFont="1" applyBorder="1" applyAlignment="1">
      <alignment horizontal="left" vertical="center"/>
    </xf>
    <xf numFmtId="187" fontId="4" fillId="0" borderId="5" xfId="2" applyNumberFormat="1" applyFont="1" applyBorder="1" applyAlignment="1">
      <alignment horizontal="center" vertical="center"/>
    </xf>
    <xf numFmtId="187" fontId="4" fillId="0" borderId="6" xfId="2" applyNumberFormat="1" applyFont="1" applyBorder="1" applyAlignment="1">
      <alignment horizontal="center" vertical="center"/>
    </xf>
    <xf numFmtId="187" fontId="6" fillId="0" borderId="11" xfId="0" applyNumberFormat="1" applyFont="1" applyBorder="1"/>
    <xf numFmtId="187" fontId="4" fillId="0" borderId="4" xfId="2" applyNumberFormat="1" applyFont="1" applyBorder="1" applyAlignment="1">
      <alignment horizontal="left" vertical="center"/>
    </xf>
    <xf numFmtId="187" fontId="4" fillId="0" borderId="5" xfId="2" applyNumberFormat="1" applyFont="1" applyBorder="1" applyAlignment="1">
      <alignment horizontal="left" vertical="center"/>
    </xf>
    <xf numFmtId="189" fontId="2" fillId="0" borderId="0" xfId="0" applyNumberFormat="1" applyFont="1" applyAlignment="1">
      <alignment horizontal="left"/>
    </xf>
  </cellXfs>
  <cellStyles count="3">
    <cellStyle name="Normal 2" xfId="2" xr:uid="{EEE34187-E2A5-4256-84C9-2EC3185F8489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505FA52E-64E2-4FA0-959A-24D5BA9FFA9D}"/>
            </a:ext>
          </a:extLst>
        </xdr:cNvPr>
        <xdr:cNvGrpSpPr/>
      </xdr:nvGrpSpPr>
      <xdr:grpSpPr>
        <a:xfrm>
          <a:off x="10267074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6">
            <a:extLst>
              <a:ext uri="{FF2B5EF4-FFF2-40B4-BE49-F238E27FC236}">
                <a16:creationId xmlns:a16="http://schemas.microsoft.com/office/drawing/2014/main" id="{BBB09B67-1C17-437F-A022-8C24C5F89134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5574C8D6-703C-4EC0-8A45-7EE8BB344E7C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CCB4BCE-E989-46F6-A854-F53B86C86736}"/>
            </a:ext>
          </a:extLst>
        </xdr:cNvPr>
        <xdr:cNvSpPr txBox="1">
          <a:spLocks noChangeArrowheads="1"/>
        </xdr:cNvSpPr>
      </xdr:nvSpPr>
      <xdr:spPr bwMode="auto">
        <a:xfrm>
          <a:off x="10458450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0A7D92D-3D25-4B6C-AACA-D3BCCEBF5695}"/>
            </a:ext>
          </a:extLst>
        </xdr:cNvPr>
        <xdr:cNvGrpSpPr/>
      </xdr:nvGrpSpPr>
      <xdr:grpSpPr>
        <a:xfrm>
          <a:off x="9952460" y="67348"/>
          <a:ext cx="316260" cy="613448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7733C168-4A1E-469E-942F-1405C7BE752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F682B20-5913-4D58-8CCB-9601127A7F0A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59203BA-3EB3-459F-83C0-7DF4D86B595E}"/>
            </a:ext>
          </a:extLst>
        </xdr:cNvPr>
        <xdr:cNvSpPr txBox="1">
          <a:spLocks noChangeArrowheads="1"/>
        </xdr:cNvSpPr>
      </xdr:nvSpPr>
      <xdr:spPr bwMode="auto">
        <a:xfrm>
          <a:off x="10115550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A78CAC0-5D1D-4929-ABD2-0170F6B91B9A}"/>
            </a:ext>
          </a:extLst>
        </xdr:cNvPr>
        <xdr:cNvGrpSpPr/>
      </xdr:nvGrpSpPr>
      <xdr:grpSpPr>
        <a:xfrm>
          <a:off x="9911089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C4A197F9-77D9-4D3C-9808-19ADC3265DE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DE1309F-E1B1-46D8-B76A-5B1D4965B84F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</a:t>
            </a:r>
            <a:r>
              <a:rPr lang="th-TH" sz="1100"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</a:p>
        </xdr:txBody>
      </xdr:sp>
    </xdr:grpSp>
    <xdr:clientData/>
  </xdr:twoCellAnchor>
  <xdr:twoCellAnchor>
    <xdr:from>
      <xdr:col>18</xdr:col>
      <xdr:colOff>876300</xdr:colOff>
      <xdr:row>24</xdr:row>
      <xdr:rowOff>104775</xdr:rowOff>
    </xdr:from>
    <xdr:to>
      <xdr:col>19</xdr:col>
      <xdr:colOff>0</xdr:colOff>
      <xdr:row>26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43A9BD2-5F34-4F1C-83A5-C13855EB1BF6}"/>
            </a:ext>
          </a:extLst>
        </xdr:cNvPr>
        <xdr:cNvSpPr txBox="1">
          <a:spLocks noChangeArrowheads="1"/>
        </xdr:cNvSpPr>
      </xdr:nvSpPr>
      <xdr:spPr bwMode="auto">
        <a:xfrm>
          <a:off x="10106025" y="5524500"/>
          <a:ext cx="2857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538788</xdr:colOff>
      <xdr:row>30</xdr:row>
      <xdr:rowOff>144318</xdr:rowOff>
    </xdr:from>
    <xdr:to>
      <xdr:col>18</xdr:col>
      <xdr:colOff>995988</xdr:colOff>
      <xdr:row>33</xdr:row>
      <xdr:rowOff>32328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99B5F024-0B5E-4510-A052-44B5AACCC622}"/>
            </a:ext>
          </a:extLst>
        </xdr:cNvPr>
        <xdr:cNvGrpSpPr/>
      </xdr:nvGrpSpPr>
      <xdr:grpSpPr>
        <a:xfrm>
          <a:off x="9736667" y="7061970"/>
          <a:ext cx="457200" cy="609600"/>
          <a:chOff x="10229850" y="5772151"/>
          <a:chExt cx="457201" cy="600076"/>
        </a:xfrm>
      </xdr:grpSpPr>
      <xdr:sp macro="" textlink="">
        <xdr:nvSpPr>
          <xdr:cNvPr id="7" name="Chevron 6">
            <a:extLst>
              <a:ext uri="{FF2B5EF4-FFF2-40B4-BE49-F238E27FC236}">
                <a16:creationId xmlns:a16="http://schemas.microsoft.com/office/drawing/2014/main" id="{5166AF24-EFD9-4FEB-B38A-B5E29797966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7B7BC5E1-FE4D-46A9-B4B5-A6EB020EF0F5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713210</xdr:colOff>
      <xdr:row>0</xdr:row>
      <xdr:rowOff>67348</xdr:rowOff>
    </xdr:from>
    <xdr:to>
      <xdr:col>18</xdr:col>
      <xdr:colOff>1029470</xdr:colOff>
      <xdr:row>2</xdr:row>
      <xdr:rowOff>195887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67682E7-33A9-4B52-A1F3-AB1A9DF4BD9E}"/>
            </a:ext>
          </a:extLst>
        </xdr:cNvPr>
        <xdr:cNvGrpSpPr/>
      </xdr:nvGrpSpPr>
      <xdr:grpSpPr>
        <a:xfrm>
          <a:off x="10016922" y="67348"/>
          <a:ext cx="316260" cy="609600"/>
          <a:chOff x="10344151" y="5772151"/>
          <a:chExt cx="3429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AE51F1B4-7675-4F7B-94AD-8BE75DD7C8A7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D4ABE97-825D-4373-8BEF-80867A2AF0D7}"/>
              </a:ext>
            </a:extLst>
          </xdr:cNvPr>
          <xdr:cNvSpPr txBox="1"/>
        </xdr:nvSpPr>
        <xdr:spPr>
          <a:xfrm rot="5400000">
            <a:off x="10351357" y="5965107"/>
            <a:ext cx="439204" cy="1845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Calibri" panose="020F0502020204030204" pitchFamily="34" charset="0"/>
                <a:cs typeface="Calibri" panose="020F0502020204030204" pitchFamily="34" charset="0"/>
              </a:rPr>
              <a:t>168</a:t>
            </a:r>
            <a:endParaRPr lang="th-TH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3585;&#3621;&#3640;&#3656;&#3617;&#3623;&#3636;&#3594;&#3634;&#3585;&#3634;&#3619;&#3626;&#3606;&#3636;&#3605;&#3636;%2062/7.&#3619;&#3634;&#3618;&#3591;&#3634;&#3609;&#3626;&#3606;&#3636;&#3605;&#3636;&#3592;&#3633;&#3591;&#3627;&#3623;&#3633;&#3604;/&#3611;&#3637;2563/3.&#3605;&#3634;&#3619;&#3634;&#3591;&#3626;&#3606;&#3636;&#3605;&#3636;&#3611;&#3637;2563-&#3626;&#3635;&#3627;&#3619;&#3633;&#3610;&#3586;&#3629;&#3586;&#3657;&#3629;&#3617;&#3641;&#3621;/1.&#3605;&#3634;&#3619;&#3634;&#3591;&#3626;&#3606;&#3636;&#3605;&#3636;%20-21%20&#3626;&#3634;&#3586;&#3634;-&#3619;&#3634;&#3618;&#3591;&#3634;&#3609;&#3626;&#3606;&#3636;&#3605;&#3636;-2563/19.&#3626;&#3606;&#3636;&#3605;&#3636;&#3585;&#3634;&#3619;&#3588;&#3621;&#3633;&#3591;-data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2-2"/>
      <sheetName val="T-19.3"/>
      <sheetName val="T-19.3-2"/>
      <sheetName val="T-19.3-3"/>
      <sheetName val="T-19.3-4"/>
      <sheetName val="T-19.4"/>
      <sheetName val="T-19.5"/>
      <sheetName val="รายรับ"/>
      <sheetName val="รายจ่าย"/>
    </sheetNames>
    <sheetDataSet>
      <sheetData sheetId="0"/>
      <sheetData sheetId="1"/>
      <sheetData sheetId="2"/>
      <sheetData sheetId="3"/>
      <sheetData sheetId="4">
        <row r="14">
          <cell r="E14">
            <v>130506.44696</v>
          </cell>
          <cell r="F14">
            <v>4351.3197700000001</v>
          </cell>
          <cell r="G14">
            <v>1566.47605</v>
          </cell>
          <cell r="H14">
            <v>290.91548</v>
          </cell>
          <cell r="I14">
            <v>560.57155999999998</v>
          </cell>
          <cell r="J14">
            <v>118461.12529</v>
          </cell>
          <cell r="K14">
            <v>6548.0074500000001</v>
          </cell>
          <cell r="L14">
            <v>35988.237860000001</v>
          </cell>
          <cell r="M14">
            <v>61586.123000000007</v>
          </cell>
          <cell r="N14">
            <v>59179.943670000001</v>
          </cell>
          <cell r="O14">
            <v>45489.746719999996</v>
          </cell>
          <cell r="P14">
            <v>18912.904480000001</v>
          </cell>
          <cell r="Q14">
            <v>68</v>
          </cell>
        </row>
        <row r="20">
          <cell r="E20">
            <v>97563.273140000005</v>
          </cell>
          <cell r="F20">
            <v>37438.477180000002</v>
          </cell>
          <cell r="G20">
            <v>1673.3618200000001</v>
          </cell>
          <cell r="H20">
            <v>1.141</v>
          </cell>
          <cell r="I20">
            <v>378.43968999999998</v>
          </cell>
          <cell r="J20">
            <v>91401.857810000001</v>
          </cell>
          <cell r="K20">
            <v>14213.72602</v>
          </cell>
          <cell r="L20">
            <v>28754.739000000001</v>
          </cell>
          <cell r="M20">
            <v>57213.203000000001</v>
          </cell>
          <cell r="N20">
            <v>34788.578179999997</v>
          </cell>
          <cell r="O20">
            <v>52521.889369999997</v>
          </cell>
          <cell r="P20">
            <v>7266</v>
          </cell>
          <cell r="Q20">
            <v>25</v>
          </cell>
        </row>
        <row r="26">
          <cell r="E26">
            <v>175024.65436000002</v>
          </cell>
          <cell r="F26">
            <v>3557.4441200000001</v>
          </cell>
          <cell r="G26">
            <v>4631.41183</v>
          </cell>
          <cell r="H26">
            <v>7314.3330000000005</v>
          </cell>
          <cell r="I26">
            <v>1108.9096999999999</v>
          </cell>
          <cell r="J26">
            <v>162901.10375000001</v>
          </cell>
          <cell r="K26">
            <v>2036.2449999999999</v>
          </cell>
          <cell r="L26">
            <v>53869.125639999998</v>
          </cell>
          <cell r="M26">
            <v>74161.421999999991</v>
          </cell>
          <cell r="N26">
            <v>56698.431579999997</v>
          </cell>
          <cell r="O26">
            <v>74118.519749999992</v>
          </cell>
          <cell r="P26">
            <v>13596.848569999998</v>
          </cell>
          <cell r="Q26">
            <v>151.43</v>
          </cell>
        </row>
      </sheetData>
      <sheetData sheetId="5">
        <row r="14">
          <cell r="E14">
            <v>22361.902400000003</v>
          </cell>
          <cell r="F14">
            <v>346.37470000000002</v>
          </cell>
          <cell r="G14">
            <v>374.83659</v>
          </cell>
          <cell r="H14">
            <v>1437.4349999999999</v>
          </cell>
          <cell r="I14">
            <v>129.9</v>
          </cell>
          <cell r="J14">
            <v>29031.8</v>
          </cell>
          <cell r="K14">
            <v>0</v>
          </cell>
          <cell r="L14">
            <v>8268.8870000000006</v>
          </cell>
          <cell r="M14">
            <v>11792.036</v>
          </cell>
          <cell r="N14">
            <v>11175.65177</v>
          </cell>
          <cell r="O14">
            <v>14338.68</v>
          </cell>
          <cell r="P14">
            <v>2675</v>
          </cell>
          <cell r="Q14">
            <v>0</v>
          </cell>
        </row>
        <row r="15">
          <cell r="E15">
            <v>18402.185130000002</v>
          </cell>
          <cell r="F15">
            <v>408.58570000000003</v>
          </cell>
          <cell r="G15">
            <v>1765.67445</v>
          </cell>
          <cell r="H15">
            <v>0</v>
          </cell>
          <cell r="I15">
            <v>156.386</v>
          </cell>
          <cell r="J15">
            <v>17194.679</v>
          </cell>
          <cell r="K15">
            <v>0</v>
          </cell>
          <cell r="L15">
            <v>8014.902</v>
          </cell>
          <cell r="M15">
            <v>9502.2060000000001</v>
          </cell>
          <cell r="N15">
            <v>10327.685750000001</v>
          </cell>
          <cell r="O15">
            <v>5413.7550000000001</v>
          </cell>
          <cell r="P15">
            <v>1280.82</v>
          </cell>
          <cell r="Q15">
            <v>0</v>
          </cell>
        </row>
        <row r="16">
          <cell r="E16">
            <v>16997.044300000001</v>
          </cell>
          <cell r="F16">
            <v>310.03870000000001</v>
          </cell>
          <cell r="G16">
            <v>368.21388999999999</v>
          </cell>
          <cell r="H16">
            <v>674.49</v>
          </cell>
          <cell r="I16">
            <v>4.9000000000000004</v>
          </cell>
          <cell r="J16">
            <v>13707.786</v>
          </cell>
          <cell r="K16">
            <v>2036.2449999999999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E17">
            <v>23874.888890000002</v>
          </cell>
          <cell r="F17">
            <v>1196.6263000000001</v>
          </cell>
          <cell r="G17">
            <v>437.24099999999999</v>
          </cell>
          <cell r="H17">
            <v>1085.126</v>
          </cell>
          <cell r="I17">
            <v>85.506</v>
          </cell>
          <cell r="J17">
            <v>14886.462</v>
          </cell>
          <cell r="K17">
            <v>0</v>
          </cell>
          <cell r="L17">
            <v>8429.1661400000012</v>
          </cell>
          <cell r="M17">
            <v>10664.473</v>
          </cell>
          <cell r="N17">
            <v>6928.3878600000007</v>
          </cell>
          <cell r="O17">
            <v>6900.3819999999996</v>
          </cell>
          <cell r="P17">
            <v>995.96</v>
          </cell>
          <cell r="Q17">
            <v>0</v>
          </cell>
        </row>
        <row r="18">
          <cell r="E18">
            <v>19351.573720000004</v>
          </cell>
          <cell r="F18">
            <v>214.393</v>
          </cell>
          <cell r="G18">
            <v>430.39034000000004</v>
          </cell>
          <cell r="H18">
            <v>1307.81</v>
          </cell>
          <cell r="I18">
            <v>119.842</v>
          </cell>
          <cell r="J18">
            <v>14979.824000000001</v>
          </cell>
          <cell r="K18">
            <v>0</v>
          </cell>
          <cell r="L18">
            <v>6222.5640000000003</v>
          </cell>
          <cell r="M18">
            <v>8274.232</v>
          </cell>
          <cell r="N18">
            <v>3981.5635299999999</v>
          </cell>
          <cell r="O18">
            <v>799.48299999999995</v>
          </cell>
          <cell r="P18">
            <v>974.29998999999998</v>
          </cell>
          <cell r="Q18">
            <v>25</v>
          </cell>
        </row>
        <row r="19">
          <cell r="E19">
            <v>29273.232929999998</v>
          </cell>
          <cell r="F19">
            <v>363.50870000000003</v>
          </cell>
          <cell r="G19">
            <v>469.31956000000002</v>
          </cell>
          <cell r="H19">
            <v>1008.7140000000001</v>
          </cell>
          <cell r="I19">
            <v>146.35</v>
          </cell>
          <cell r="J19">
            <v>24259.728749999998</v>
          </cell>
          <cell r="K19">
            <v>0</v>
          </cell>
          <cell r="L19">
            <v>7707.5050000000001</v>
          </cell>
          <cell r="M19">
            <v>12013.972</v>
          </cell>
          <cell r="N19">
            <v>8993.6710600000006</v>
          </cell>
          <cell r="O19">
            <v>19769.869750000002</v>
          </cell>
          <cell r="P19">
            <v>2864.52</v>
          </cell>
          <cell r="Q19">
            <v>0</v>
          </cell>
        </row>
        <row r="20">
          <cell r="E20">
            <v>97943.941330000001</v>
          </cell>
          <cell r="F20">
            <v>1293.1656</v>
          </cell>
          <cell r="G20">
            <v>1501.30863</v>
          </cell>
          <cell r="H20">
            <v>484.52199999999999</v>
          </cell>
          <cell r="I20">
            <v>427.08199999999999</v>
          </cell>
          <cell r="J20">
            <v>106598.076</v>
          </cell>
          <cell r="K20">
            <v>2405.39</v>
          </cell>
          <cell r="L20">
            <v>35193.513220000001</v>
          </cell>
          <cell r="M20">
            <v>40610.644</v>
          </cell>
          <cell r="N20">
            <v>30441.752399999998</v>
          </cell>
          <cell r="O20">
            <v>14062.23832</v>
          </cell>
          <cell r="P20">
            <v>6017.9624000000003</v>
          </cell>
          <cell r="Q20">
            <v>0</v>
          </cell>
        </row>
        <row r="25">
          <cell r="E25">
            <v>70340.280899999998</v>
          </cell>
          <cell r="F25">
            <v>408.02951999999993</v>
          </cell>
          <cell r="G25">
            <v>601.75288999999998</v>
          </cell>
          <cell r="H25">
            <v>1440.5239999999999</v>
          </cell>
          <cell r="I25">
            <v>277.90230000000003</v>
          </cell>
          <cell r="J25">
            <v>64260.497000000003</v>
          </cell>
          <cell r="K25">
            <v>5348.5999999999995</v>
          </cell>
          <cell r="L25">
            <v>22446.00951</v>
          </cell>
          <cell r="M25">
            <v>41903.701029999997</v>
          </cell>
          <cell r="N25">
            <v>26895.05528</v>
          </cell>
          <cell r="O25">
            <v>16062.41706</v>
          </cell>
          <cell r="P25">
            <v>5560.0971</v>
          </cell>
          <cell r="Q25">
            <v>20</v>
          </cell>
        </row>
      </sheetData>
      <sheetData sheetId="6">
        <row r="14">
          <cell r="E14">
            <v>188214.14663999999</v>
          </cell>
          <cell r="F14">
            <v>2694.8329100000001</v>
          </cell>
          <cell r="G14">
            <v>4979.0661600000003</v>
          </cell>
          <cell r="H14">
            <v>2882.4095200000002</v>
          </cell>
          <cell r="I14">
            <v>571.55875000000003</v>
          </cell>
          <cell r="J14">
            <v>151350.41700000002</v>
          </cell>
          <cell r="K14">
            <v>17957.51642</v>
          </cell>
          <cell r="L14">
            <v>71091.217390000005</v>
          </cell>
          <cell r="M14">
            <v>88584.705000000002</v>
          </cell>
          <cell r="N14">
            <v>60794.905109999992</v>
          </cell>
          <cell r="O14">
            <v>52521.595809999999</v>
          </cell>
          <cell r="P14">
            <v>19349.29363</v>
          </cell>
          <cell r="Q14">
            <v>88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87EC-1094-44BC-89F1-70BE75847260}">
  <sheetPr>
    <tabColor rgb="FF00B050"/>
  </sheetPr>
  <dimension ref="A1:V35"/>
  <sheetViews>
    <sheetView showGridLines="0" topLeftCell="A16" zoomScale="99" zoomScaleNormal="99" workbookViewId="0">
      <selection activeCell="G21" sqref="G21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10.5703125" style="4" bestFit="1" customWidth="1"/>
    <col min="6" max="6" width="11.5703125" style="4" bestFit="1" customWidth="1"/>
    <col min="7" max="7" width="8.5703125" style="4" customWidth="1"/>
    <col min="8" max="8" width="11.28515625" style="4" bestFit="1" customWidth="1"/>
    <col min="9" max="9" width="10.140625" style="4" customWidth="1"/>
    <col min="10" max="10" width="10.5703125" style="4" bestFit="1" customWidth="1"/>
    <col min="11" max="11" width="9.28515625" style="4" bestFit="1" customWidth="1"/>
    <col min="12" max="12" width="8.85546875" style="4" customWidth="1"/>
    <col min="13" max="14" width="9.42578125" style="4" customWidth="1"/>
    <col min="15" max="15" width="9.85546875" style="4" customWidth="1"/>
    <col min="16" max="16" width="9.140625" style="4" customWidth="1"/>
    <col min="17" max="17" width="9.425781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3">
      <c r="B1" s="2" t="s">
        <v>0</v>
      </c>
      <c r="C1" s="101">
        <v>3</v>
      </c>
      <c r="D1" s="2" t="s">
        <v>1</v>
      </c>
      <c r="V1" s="4"/>
    </row>
    <row r="2" spans="1:22" s="5" customFormat="1" x14ac:dyDescent="0.3">
      <c r="B2" s="1" t="s">
        <v>2</v>
      </c>
      <c r="C2" s="10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4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 x14ac:dyDescent="0.3">
      <c r="A14" s="51" t="s">
        <v>49</v>
      </c>
      <c r="B14" s="51"/>
      <c r="C14" s="51"/>
      <c r="D14" s="52"/>
      <c r="E14" s="53">
        <f>SUM(E15,E23,'[1]T-19.3-2'!E14,'[1]T-19.3-2'!E20,'[1]T-19.3-2'!E26,'[1]T-19.3-3'!E20,'[1]T-19.3-3'!E25,'[1]T-19.3-4'!E14)</f>
        <v>1232169.5298600001</v>
      </c>
      <c r="F14" s="53">
        <f>SUM(F15,F23,'[1]T-19.3-2'!F14,'[1]T-19.3-2'!F20,'[1]T-19.3-2'!F26,'[1]T-19.3-3'!F20,'[1]T-19.3-3'!F25,'[1]T-19.3-4'!F14)</f>
        <v>90658.327709999983</v>
      </c>
      <c r="G14" s="53">
        <f>SUM(G15,G23,'[1]T-19.3-2'!G14,'[1]T-19.3-2'!G20,'[1]T-19.3-2'!G26,'[1]T-19.3-3'!G20,'[1]T-19.3-3'!G25,'[1]T-19.3-4'!G14)</f>
        <v>24927.767979999997</v>
      </c>
      <c r="H14" s="53">
        <f>SUM(H15,H23,'[1]T-19.3-2'!H14,'[1]T-19.3-2'!H20,'[1]T-19.3-2'!H26,'[1]T-19.3-3'!H20,'[1]T-19.3-3'!H25,'[1]T-19.3-4'!H14)</f>
        <v>22044.827250000002</v>
      </c>
      <c r="I14" s="53">
        <f>SUM(I15,I23,'[1]T-19.3-2'!I14,'[1]T-19.3-2'!I20,'[1]T-19.3-2'!I26,'[1]T-19.3-3'!I20,'[1]T-19.3-3'!I25,'[1]T-19.3-4'!I14)</f>
        <v>5758.5729300000003</v>
      </c>
      <c r="J14" s="53">
        <f>SUM(J15,J23,'[1]T-19.3-2'!J14,'[1]T-19.3-2'!J20,'[1]T-19.3-2'!J26,'[1]T-19.3-3'!J20,'[1]T-19.3-3'!J25,'[1]T-19.3-4'!J14)</f>
        <v>1010120.9726699999</v>
      </c>
      <c r="K14" s="53">
        <f>SUM(K15,K23,'[1]T-19.3-2'!K14,'[1]T-19.3-2'!K20,'[1]T-19.3-2'!K26,'[1]T-19.3-3'!K20,'[1]T-19.3-3'!K25,'[1]T-19.3-4'!K14)</f>
        <v>120890.28331000001</v>
      </c>
      <c r="L14" s="53">
        <f>SUM(L15,L23,'[1]T-19.3-2'!L14,'[1]T-19.3-2'!L20,'[1]T-19.3-2'!L26,'[1]T-19.3-3'!L20,'[1]T-19.3-3'!L25,'[1]T-19.3-4'!L14)</f>
        <v>377775.24638000003</v>
      </c>
      <c r="M14" s="53">
        <f>SUM(M15,M23,'[1]T-19.3-2'!M14,'[1]T-19.3-2'!M20,'[1]T-19.3-2'!M26,'[1]T-19.3-3'!M20,'[1]T-19.3-3'!M25,'[1]T-19.3-4'!M14)</f>
        <v>555938.82857999986</v>
      </c>
      <c r="N14" s="53">
        <f>SUM(N15,N23,'[1]T-19.3-2'!N14,'[1]T-19.3-2'!N20,'[1]T-19.3-2'!N26,'[1]T-19.3-3'!N20,'[1]T-19.3-3'!N25,'[1]T-19.3-4'!N14)</f>
        <v>466798.29954999994</v>
      </c>
      <c r="O14" s="53">
        <f>SUM(O15,O23,'[1]T-19.3-2'!O14,'[1]T-19.3-2'!O20,'[1]T-19.3-2'!O26,'[1]T-19.3-3'!O20,'[1]T-19.3-3'!O25,'[1]T-19.3-4'!O14)</f>
        <v>406001.11855000001</v>
      </c>
      <c r="P14" s="53">
        <f>SUM(P15,P23,'[1]T-19.3-2'!P14,'[1]T-19.3-2'!P20,'[1]T-19.3-2'!P26,'[1]T-19.3-3'!P20,'[1]T-19.3-3'!P25,'[1]T-19.3-4'!P14)</f>
        <v>111957.05733000001</v>
      </c>
      <c r="Q14" s="53">
        <f>SUM(Q15,Q23,'[1]T-19.3-2'!Q14,'[1]T-19.3-2'!Q20,'[1]T-19.3-2'!Q26,'[1]T-19.3-3'!Q20,'[1]T-19.3-3'!Q25,'[1]T-19.3-4'!Q14)</f>
        <v>564.70800000000008</v>
      </c>
      <c r="R14" s="54" t="s">
        <v>50</v>
      </c>
      <c r="S14" s="51"/>
      <c r="T14" s="55"/>
    </row>
    <row r="15" spans="1:22" x14ac:dyDescent="0.3">
      <c r="A15" s="56" t="s">
        <v>51</v>
      </c>
      <c r="B15" s="56"/>
      <c r="C15" s="57"/>
      <c r="D15" s="58"/>
      <c r="E15" s="59">
        <f>SUM(E16:E22)</f>
        <v>330137.12975000002</v>
      </c>
      <c r="F15" s="59">
        <f t="shared" ref="F15:Q15" si="0">SUM(F16:F22)</f>
        <v>37366.96385</v>
      </c>
      <c r="G15" s="59">
        <f t="shared" si="0"/>
        <v>7936.7288800000006</v>
      </c>
      <c r="H15" s="59">
        <f t="shared" si="0"/>
        <v>6354.5692500000005</v>
      </c>
      <c r="I15" s="59">
        <f t="shared" si="0"/>
        <v>1764.8762000000002</v>
      </c>
      <c r="J15" s="59">
        <f t="shared" si="0"/>
        <v>176099.43637000001</v>
      </c>
      <c r="K15" s="59">
        <f t="shared" si="0"/>
        <v>64814.725420000002</v>
      </c>
      <c r="L15" s="59">
        <f t="shared" si="0"/>
        <v>71779.437709999998</v>
      </c>
      <c r="M15" s="59">
        <f t="shared" si="0"/>
        <v>127960.83906</v>
      </c>
      <c r="N15" s="59">
        <f t="shared" si="0"/>
        <v>148319.93112999998</v>
      </c>
      <c r="O15" s="59">
        <f t="shared" si="0"/>
        <v>100098.39322</v>
      </c>
      <c r="P15" s="59">
        <f t="shared" si="0"/>
        <v>24695.920610000001</v>
      </c>
      <c r="Q15" s="59">
        <f t="shared" si="0"/>
        <v>162.27799999999999</v>
      </c>
      <c r="R15" s="60" t="s">
        <v>52</v>
      </c>
      <c r="S15" s="56"/>
      <c r="T15" s="57"/>
    </row>
    <row r="16" spans="1:22" x14ac:dyDescent="0.3">
      <c r="A16" s="57"/>
      <c r="B16" s="61" t="s">
        <v>53</v>
      </c>
      <c r="D16" s="58"/>
      <c r="E16" s="62">
        <v>29277.01485</v>
      </c>
      <c r="F16" s="62">
        <v>5022.6550999999999</v>
      </c>
      <c r="G16" s="62">
        <v>792.14237000000003</v>
      </c>
      <c r="H16" s="62">
        <v>2153.62725</v>
      </c>
      <c r="I16" s="62">
        <v>64.852500000000006</v>
      </c>
      <c r="J16" s="62">
        <v>25985.181829999998</v>
      </c>
      <c r="K16" s="62">
        <v>14979.4</v>
      </c>
      <c r="L16" s="48">
        <v>12042.253869999999</v>
      </c>
      <c r="M16" s="48">
        <v>14153.633</v>
      </c>
      <c r="N16" s="48">
        <v>10912.35787</v>
      </c>
      <c r="O16" s="48">
        <v>19040.23</v>
      </c>
      <c r="P16" s="48">
        <v>3401.12781</v>
      </c>
      <c r="Q16" s="63">
        <v>0</v>
      </c>
      <c r="R16" s="29"/>
      <c r="S16" s="64" t="s">
        <v>54</v>
      </c>
    </row>
    <row r="17" spans="1:20" x14ac:dyDescent="0.3">
      <c r="A17" s="65"/>
      <c r="B17" s="61" t="s">
        <v>55</v>
      </c>
      <c r="D17" s="66"/>
      <c r="E17" s="62">
        <v>20584.096720000001</v>
      </c>
      <c r="F17" s="62">
        <v>1689.1289999999999</v>
      </c>
      <c r="G17" s="62">
        <v>291.94784999999996</v>
      </c>
      <c r="H17" s="63">
        <v>2897.88</v>
      </c>
      <c r="I17" s="62">
        <v>44.77</v>
      </c>
      <c r="J17" s="62">
        <v>12874.888000000001</v>
      </c>
      <c r="K17" s="62">
        <v>1512.66572</v>
      </c>
      <c r="L17" s="48">
        <v>7144.9059999999999</v>
      </c>
      <c r="M17" s="48">
        <v>10684.03276</v>
      </c>
      <c r="N17" s="48">
        <v>8896.4014900000002</v>
      </c>
      <c r="O17" s="48">
        <v>3733.1686099999997</v>
      </c>
      <c r="P17" s="48">
        <v>1246.6418500000002</v>
      </c>
      <c r="Q17" s="63">
        <v>0</v>
      </c>
      <c r="R17" s="29"/>
      <c r="S17" s="64" t="s">
        <v>56</v>
      </c>
    </row>
    <row r="18" spans="1:20" x14ac:dyDescent="0.3">
      <c r="A18" s="65"/>
      <c r="B18" s="61" t="s">
        <v>57</v>
      </c>
      <c r="D18" s="66"/>
      <c r="E18" s="62">
        <v>17486.377270000001</v>
      </c>
      <c r="F18" s="62">
        <v>107.18130000000001</v>
      </c>
      <c r="G18" s="62">
        <v>291.37347</v>
      </c>
      <c r="H18" s="63">
        <v>0</v>
      </c>
      <c r="I18" s="62">
        <v>124.72499999999999</v>
      </c>
      <c r="J18" s="62">
        <v>13085.091</v>
      </c>
      <c r="K18" s="63">
        <v>0</v>
      </c>
      <c r="L18" s="48">
        <v>5721.9059999999999</v>
      </c>
      <c r="M18" s="48">
        <v>8471.4719999999998</v>
      </c>
      <c r="N18" s="48">
        <v>6198.7889699999996</v>
      </c>
      <c r="O18" s="48">
        <v>251.93</v>
      </c>
      <c r="P18" s="48">
        <v>2382</v>
      </c>
      <c r="Q18" s="63">
        <v>0</v>
      </c>
      <c r="R18" s="29"/>
      <c r="S18" s="64" t="s">
        <v>58</v>
      </c>
    </row>
    <row r="19" spans="1:20" x14ac:dyDescent="0.3">
      <c r="A19" s="65"/>
      <c r="B19" s="61" t="s">
        <v>59</v>
      </c>
      <c r="D19" s="66"/>
      <c r="E19" s="62">
        <v>29164.814839999999</v>
      </c>
      <c r="F19" s="62">
        <v>1046.45418</v>
      </c>
      <c r="G19" s="62">
        <v>163.30579</v>
      </c>
      <c r="H19" s="62">
        <v>570.16999999999996</v>
      </c>
      <c r="I19" s="62">
        <v>75.989100000000008</v>
      </c>
      <c r="J19" s="62">
        <v>21914.673999999999</v>
      </c>
      <c r="K19" s="62">
        <v>3239.5909999999999</v>
      </c>
      <c r="L19" s="48">
        <v>11704.593999999999</v>
      </c>
      <c r="M19" s="48">
        <v>14287.662</v>
      </c>
      <c r="N19" s="48">
        <v>10605.323329999999</v>
      </c>
      <c r="O19" s="48">
        <v>8525.7060000000001</v>
      </c>
      <c r="P19" s="48">
        <v>3201.4602500000001</v>
      </c>
      <c r="Q19" s="48">
        <v>110.80800000000001</v>
      </c>
      <c r="R19" s="29"/>
      <c r="S19" s="64" t="s">
        <v>60</v>
      </c>
    </row>
    <row r="20" spans="1:20" x14ac:dyDescent="0.3">
      <c r="A20" s="65"/>
      <c r="B20" s="61" t="s">
        <v>61</v>
      </c>
      <c r="D20" s="66"/>
      <c r="E20" s="48">
        <v>62223.225180000001</v>
      </c>
      <c r="F20" s="48">
        <v>2497.1853500000002</v>
      </c>
      <c r="G20" s="48">
        <v>762.67493000000002</v>
      </c>
      <c r="H20" s="63">
        <v>0</v>
      </c>
      <c r="I20" s="48">
        <v>568.71590000000003</v>
      </c>
      <c r="J20" s="48">
        <v>28596.096000000001</v>
      </c>
      <c r="K20" s="48">
        <v>6088.375</v>
      </c>
      <c r="L20" s="48">
        <v>11273.2446</v>
      </c>
      <c r="M20" s="48">
        <v>23703.0311</v>
      </c>
      <c r="N20" s="48">
        <v>19560.053350000002</v>
      </c>
      <c r="O20" s="48">
        <v>12364.9</v>
      </c>
      <c r="P20" s="48">
        <v>5327.0859099999998</v>
      </c>
      <c r="Q20" s="48">
        <v>25</v>
      </c>
      <c r="R20" s="29"/>
      <c r="S20" s="64" t="s">
        <v>62</v>
      </c>
    </row>
    <row r="21" spans="1:20" x14ac:dyDescent="0.3">
      <c r="A21" s="65"/>
      <c r="B21" s="61" t="s">
        <v>63</v>
      </c>
      <c r="D21" s="66"/>
      <c r="E21" s="48">
        <v>52608.470970000002</v>
      </c>
      <c r="F21" s="48">
        <v>2132.3442200000004</v>
      </c>
      <c r="G21" s="48">
        <v>658.31031999999993</v>
      </c>
      <c r="H21" s="63">
        <v>0</v>
      </c>
      <c r="I21" s="48">
        <v>135.33500000000001</v>
      </c>
      <c r="J21" s="48">
        <v>25364.712</v>
      </c>
      <c r="K21" s="63">
        <v>0</v>
      </c>
      <c r="L21" s="48">
        <v>10478.596</v>
      </c>
      <c r="M21" s="48">
        <v>17402.473999999998</v>
      </c>
      <c r="N21" s="48">
        <v>16753.247920000002</v>
      </c>
      <c r="O21" s="48">
        <v>22227.853609999998</v>
      </c>
      <c r="P21" s="48">
        <v>5518.4437699999999</v>
      </c>
      <c r="Q21" s="48">
        <v>25</v>
      </c>
      <c r="R21" s="29"/>
      <c r="S21" s="64" t="s">
        <v>64</v>
      </c>
    </row>
    <row r="22" spans="1:20" x14ac:dyDescent="0.3">
      <c r="A22" s="65"/>
      <c r="B22" s="61" t="s">
        <v>65</v>
      </c>
      <c r="D22" s="66"/>
      <c r="E22" s="48">
        <v>118793.12992000001</v>
      </c>
      <c r="F22" s="48">
        <v>24872.0147</v>
      </c>
      <c r="G22" s="48">
        <v>4976.97415</v>
      </c>
      <c r="H22" s="48">
        <v>732.89200000000005</v>
      </c>
      <c r="I22" s="48">
        <v>750.48869999999999</v>
      </c>
      <c r="J22" s="48">
        <v>48278.793539999999</v>
      </c>
      <c r="K22" s="48">
        <v>38994.693700000003</v>
      </c>
      <c r="L22" s="48">
        <v>13413.937240000001</v>
      </c>
      <c r="M22" s="48">
        <v>39258.534200000002</v>
      </c>
      <c r="N22" s="48">
        <v>75393.758199999997</v>
      </c>
      <c r="O22" s="48">
        <v>33954.605000000003</v>
      </c>
      <c r="P22" s="48">
        <v>3619.16102</v>
      </c>
      <c r="Q22" s="63">
        <v>1.47</v>
      </c>
      <c r="R22" s="29"/>
      <c r="S22" s="64" t="s">
        <v>66</v>
      </c>
    </row>
    <row r="23" spans="1:20" x14ac:dyDescent="0.3">
      <c r="A23" s="56" t="s">
        <v>67</v>
      </c>
      <c r="B23" s="56"/>
      <c r="C23" s="57"/>
      <c r="D23" s="58"/>
      <c r="E23" s="59">
        <f>SUM(E24:E29)</f>
        <v>142439.65677999999</v>
      </c>
      <c r="F23" s="59">
        <f>SUM(F24:F29)</f>
        <v>3548.09476</v>
      </c>
      <c r="G23" s="59">
        <f>SUM(G24:G29)</f>
        <v>2037.6617200000001</v>
      </c>
      <c r="H23" s="59">
        <f t="shared" ref="H23:Q23" si="1">SUM(H24:H29)</f>
        <v>3276.413</v>
      </c>
      <c r="I23" s="59">
        <f t="shared" si="1"/>
        <v>669.23272999999995</v>
      </c>
      <c r="J23" s="59">
        <f t="shared" si="1"/>
        <v>139048.45944999999</v>
      </c>
      <c r="K23" s="59">
        <f t="shared" si="1"/>
        <v>7566.0730000000003</v>
      </c>
      <c r="L23" s="59">
        <f t="shared" si="1"/>
        <v>58652.966050000003</v>
      </c>
      <c r="M23" s="59">
        <f t="shared" si="1"/>
        <v>63918.191489999997</v>
      </c>
      <c r="N23" s="59">
        <f t="shared" si="1"/>
        <v>49679.7022</v>
      </c>
      <c r="O23" s="59">
        <f t="shared" si="1"/>
        <v>51126.318300000006</v>
      </c>
      <c r="P23" s="59">
        <f t="shared" si="1"/>
        <v>16558.03054</v>
      </c>
      <c r="Q23" s="59">
        <f t="shared" si="1"/>
        <v>50</v>
      </c>
      <c r="R23" s="60" t="s">
        <v>68</v>
      </c>
      <c r="S23" s="56"/>
      <c r="T23" s="55"/>
    </row>
    <row r="24" spans="1:20" x14ac:dyDescent="0.3">
      <c r="A24" s="65"/>
      <c r="B24" s="61" t="s">
        <v>69</v>
      </c>
      <c r="D24" s="58"/>
      <c r="E24" s="48">
        <v>26141.023020000004</v>
      </c>
      <c r="F24" s="48">
        <v>1346.759</v>
      </c>
      <c r="G24" s="48">
        <v>458.55518999999998</v>
      </c>
      <c r="H24" s="48">
        <v>489.93900000000002</v>
      </c>
      <c r="I24" s="48">
        <v>264.64999999999998</v>
      </c>
      <c r="J24" s="48">
        <v>24987.09</v>
      </c>
      <c r="K24" s="63">
        <v>0</v>
      </c>
      <c r="L24" s="48">
        <v>10899.335999999999</v>
      </c>
      <c r="M24" s="48">
        <v>11660.325999999999</v>
      </c>
      <c r="N24" s="48">
        <v>11814.948339999999</v>
      </c>
      <c r="O24" s="48">
        <v>7664.0129999999999</v>
      </c>
      <c r="P24" s="48">
        <v>2813.1</v>
      </c>
      <c r="Q24" s="48">
        <v>25</v>
      </c>
      <c r="R24" s="29"/>
      <c r="S24" s="64" t="s">
        <v>70</v>
      </c>
    </row>
    <row r="25" spans="1:20" x14ac:dyDescent="0.3">
      <c r="A25" s="65"/>
      <c r="B25" s="61" t="s">
        <v>71</v>
      </c>
      <c r="D25" s="57"/>
      <c r="E25" s="48">
        <v>24320.060099999999</v>
      </c>
      <c r="F25" s="48">
        <v>497.92779999999999</v>
      </c>
      <c r="G25" s="48">
        <v>291.58588000000003</v>
      </c>
      <c r="H25" s="48">
        <v>534.78499999999997</v>
      </c>
      <c r="I25" s="48">
        <v>66.948999999999998</v>
      </c>
      <c r="J25" s="48">
        <v>23704.299449999999</v>
      </c>
      <c r="K25" s="63">
        <v>0</v>
      </c>
      <c r="L25" s="48">
        <v>8713.9900799999996</v>
      </c>
      <c r="M25" s="48">
        <v>8383.9743899999994</v>
      </c>
      <c r="N25" s="48">
        <v>7978.1896200000001</v>
      </c>
      <c r="O25" s="48">
        <v>15515</v>
      </c>
      <c r="P25" s="48">
        <v>660</v>
      </c>
      <c r="Q25" s="63">
        <v>0</v>
      </c>
      <c r="R25" s="29"/>
      <c r="S25" s="64" t="s">
        <v>72</v>
      </c>
    </row>
    <row r="26" spans="1:20" x14ac:dyDescent="0.3">
      <c r="A26" s="65"/>
      <c r="B26" s="61" t="s">
        <v>73</v>
      </c>
      <c r="D26" s="66"/>
      <c r="E26" s="48">
        <v>18557.405780000001</v>
      </c>
      <c r="F26" s="48">
        <v>74.933999999999997</v>
      </c>
      <c r="G26" s="48">
        <v>89.414429999999996</v>
      </c>
      <c r="H26" s="48">
        <v>1164.9079999999999</v>
      </c>
      <c r="I26" s="48">
        <v>149.60499999999999</v>
      </c>
      <c r="J26" s="48">
        <v>12338.007</v>
      </c>
      <c r="K26" s="63">
        <v>0</v>
      </c>
      <c r="L26" s="48">
        <v>9261.9860000000008</v>
      </c>
      <c r="M26" s="48">
        <v>11826.28</v>
      </c>
      <c r="N26" s="48">
        <v>7857.5554800000009</v>
      </c>
      <c r="O26" s="48">
        <v>3855.45</v>
      </c>
      <c r="P26" s="48">
        <v>2921</v>
      </c>
      <c r="Q26" s="63">
        <v>0</v>
      </c>
      <c r="R26" s="29"/>
      <c r="S26" s="64" t="s">
        <v>74</v>
      </c>
    </row>
    <row r="27" spans="1:20" x14ac:dyDescent="0.3">
      <c r="A27" s="65"/>
      <c r="B27" s="61" t="s">
        <v>75</v>
      </c>
      <c r="D27" s="58"/>
      <c r="E27" s="48">
        <v>24148.139899999998</v>
      </c>
      <c r="F27" s="48">
        <v>935.31895999999995</v>
      </c>
      <c r="G27" s="48">
        <v>361.95279999999997</v>
      </c>
      <c r="H27" s="48">
        <v>32.695</v>
      </c>
      <c r="I27" s="48">
        <v>33.528730000000003</v>
      </c>
      <c r="J27" s="48">
        <v>23731.691999999999</v>
      </c>
      <c r="K27" s="48">
        <v>4232.973</v>
      </c>
      <c r="L27" s="48">
        <v>10001.698</v>
      </c>
      <c r="M27" s="48">
        <v>11244.223</v>
      </c>
      <c r="N27" s="48">
        <v>6102.9387200000001</v>
      </c>
      <c r="O27" s="48">
        <v>9826.4804000000004</v>
      </c>
      <c r="P27" s="48">
        <v>3015.52</v>
      </c>
      <c r="Q27" s="63">
        <v>0</v>
      </c>
      <c r="R27" s="29"/>
      <c r="S27" s="64" t="s">
        <v>76</v>
      </c>
    </row>
    <row r="28" spans="1:20" x14ac:dyDescent="0.3">
      <c r="A28" s="65"/>
      <c r="B28" s="61" t="s">
        <v>77</v>
      </c>
      <c r="D28" s="58"/>
      <c r="E28" s="48">
        <v>24093.676189999998</v>
      </c>
      <c r="F28" s="48">
        <v>303.2287</v>
      </c>
      <c r="G28" s="48">
        <v>389.19909000000001</v>
      </c>
      <c r="H28" s="48">
        <v>832.81600000000003</v>
      </c>
      <c r="I28" s="48">
        <v>101</v>
      </c>
      <c r="J28" s="48">
        <v>28173.578000000001</v>
      </c>
      <c r="K28" s="63">
        <v>0</v>
      </c>
      <c r="L28" s="48">
        <v>9913.67497</v>
      </c>
      <c r="M28" s="48">
        <v>10245.268</v>
      </c>
      <c r="N28" s="48">
        <v>6566.5307599999996</v>
      </c>
      <c r="O28" s="48">
        <v>13726.2749</v>
      </c>
      <c r="P28" s="48">
        <v>3229.5</v>
      </c>
      <c r="Q28" s="63">
        <v>0</v>
      </c>
      <c r="R28" s="29"/>
      <c r="S28" s="64" t="s">
        <v>78</v>
      </c>
    </row>
    <row r="29" spans="1:20" x14ac:dyDescent="0.3">
      <c r="A29" s="65"/>
      <c r="B29" s="61" t="s">
        <v>79</v>
      </c>
      <c r="D29" s="66"/>
      <c r="E29" s="48">
        <v>25179.351790000001</v>
      </c>
      <c r="F29" s="48">
        <v>389.92629999999997</v>
      </c>
      <c r="G29" s="48">
        <v>446.95433000000003</v>
      </c>
      <c r="H29" s="48">
        <v>221.27</v>
      </c>
      <c r="I29" s="48">
        <v>53.5</v>
      </c>
      <c r="J29" s="48">
        <v>26113.793000000001</v>
      </c>
      <c r="K29" s="63">
        <v>3333.1</v>
      </c>
      <c r="L29" s="48">
        <v>9862.2810000000009</v>
      </c>
      <c r="M29" s="48">
        <v>10558.1201</v>
      </c>
      <c r="N29" s="48">
        <v>9359.5392799999991</v>
      </c>
      <c r="O29" s="48">
        <v>539.1</v>
      </c>
      <c r="P29" s="48">
        <v>3918.9105399999999</v>
      </c>
      <c r="Q29" s="48">
        <v>25</v>
      </c>
      <c r="R29" s="29"/>
      <c r="S29" s="64" t="s">
        <v>80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7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8"/>
      <c r="B32" s="17"/>
      <c r="C32" s="68"/>
      <c r="D32" s="68"/>
      <c r="E32" s="17"/>
      <c r="F32" s="17"/>
      <c r="G32" s="17"/>
      <c r="I32" s="17"/>
      <c r="K32" s="68"/>
    </row>
    <row r="33" spans="2:5" x14ac:dyDescent="0.3">
      <c r="B33" s="68"/>
      <c r="C33" s="17"/>
      <c r="D33" s="17"/>
      <c r="E33" s="17"/>
    </row>
    <row r="34" spans="2:5" x14ac:dyDescent="0.3">
      <c r="B34" s="69"/>
      <c r="C34" s="17"/>
      <c r="D34" s="17"/>
      <c r="E34" s="17"/>
    </row>
    <row r="35" spans="2:5" x14ac:dyDescent="0.3">
      <c r="E35" s="17"/>
    </row>
  </sheetData>
  <mergeCells count="18">
    <mergeCell ref="A15:B15"/>
    <mergeCell ref="R15:S15"/>
    <mergeCell ref="A23:B23"/>
    <mergeCell ref="R23:S23"/>
    <mergeCell ref="A9:D9"/>
    <mergeCell ref="R9:S9"/>
    <mergeCell ref="A10:D10"/>
    <mergeCell ref="R10:S10"/>
    <mergeCell ref="A13:D13"/>
    <mergeCell ref="A14:D14"/>
    <mergeCell ref="R14:S14"/>
    <mergeCell ref="E6:K6"/>
    <mergeCell ref="L6:Q6"/>
    <mergeCell ref="E7:K7"/>
    <mergeCell ref="L7:Q7"/>
    <mergeCell ref="R7:S7"/>
    <mergeCell ref="A8:D8"/>
    <mergeCell ref="R8:S8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91E7-71BB-432C-A8A3-7B1BDADAA84E}">
  <sheetPr>
    <tabColor rgb="FF00B050"/>
  </sheetPr>
  <dimension ref="A1:V34"/>
  <sheetViews>
    <sheetView showGridLines="0" topLeftCell="A10" zoomScale="110" zoomScaleNormal="110" workbookViewId="0">
      <selection activeCell="C1" sqref="C1:C2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28515625" style="4" customWidth="1"/>
    <col min="11" max="11" width="8.7109375" style="4" customWidth="1"/>
    <col min="12" max="12" width="8.85546875" style="4" customWidth="1"/>
    <col min="13" max="13" width="9.7109375" style="4" customWidth="1"/>
    <col min="14" max="14" width="9.5703125" style="4" customWidth="1"/>
    <col min="15" max="15" width="8.7109375" style="4" customWidth="1"/>
    <col min="16" max="16" width="9.140625" style="4" customWidth="1"/>
    <col min="17" max="17" width="9.2851562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22" width="17.140625" style="4" bestFit="1" customWidth="1"/>
    <col min="23" max="16384" width="9.140625" style="4"/>
  </cols>
  <sheetData>
    <row r="1" spans="1:22" s="1" customFormat="1" x14ac:dyDescent="0.3">
      <c r="B1" s="2" t="s">
        <v>0</v>
      </c>
      <c r="C1" s="101">
        <v>3</v>
      </c>
      <c r="D1" s="2" t="s">
        <v>81</v>
      </c>
      <c r="V1" s="4"/>
    </row>
    <row r="2" spans="1:22" s="5" customFormat="1" x14ac:dyDescent="0.3">
      <c r="B2" s="1" t="s">
        <v>2</v>
      </c>
      <c r="C2" s="10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82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21.75" customHeight="1" x14ac:dyDescent="0.3">
      <c r="A14" s="70" t="s">
        <v>83</v>
      </c>
      <c r="B14" s="70"/>
      <c r="C14" s="70"/>
      <c r="D14" s="71"/>
      <c r="E14" s="59">
        <f>SUM(E15:E19)</f>
        <v>130506.44696</v>
      </c>
      <c r="F14" s="59">
        <f t="shared" ref="F14:Q14" si="0">SUM(F15:F19)</f>
        <v>4351.3197700000001</v>
      </c>
      <c r="G14" s="59">
        <f t="shared" si="0"/>
        <v>1566.47605</v>
      </c>
      <c r="H14" s="59">
        <f t="shared" si="0"/>
        <v>290.91548</v>
      </c>
      <c r="I14" s="59">
        <f t="shared" si="0"/>
        <v>560.57155999999998</v>
      </c>
      <c r="J14" s="59">
        <f t="shared" si="0"/>
        <v>118461.12529</v>
      </c>
      <c r="K14" s="59">
        <f t="shared" si="0"/>
        <v>6548.0074500000001</v>
      </c>
      <c r="L14" s="59">
        <f t="shared" si="0"/>
        <v>35988.237860000001</v>
      </c>
      <c r="M14" s="59">
        <f t="shared" si="0"/>
        <v>61586.123000000007</v>
      </c>
      <c r="N14" s="59">
        <f t="shared" si="0"/>
        <v>59179.943670000001</v>
      </c>
      <c r="O14" s="59">
        <f t="shared" si="0"/>
        <v>45489.746719999996</v>
      </c>
      <c r="P14" s="59">
        <f t="shared" si="0"/>
        <v>18912.904480000001</v>
      </c>
      <c r="Q14" s="59">
        <f t="shared" si="0"/>
        <v>68</v>
      </c>
      <c r="R14" s="72" t="s">
        <v>84</v>
      </c>
      <c r="S14" s="73"/>
      <c r="T14" s="55"/>
      <c r="V14" s="74"/>
    </row>
    <row r="15" spans="1:22" x14ac:dyDescent="0.3">
      <c r="A15" s="75"/>
      <c r="B15" s="76" t="s">
        <v>85</v>
      </c>
      <c r="C15" s="77"/>
      <c r="D15" s="58"/>
      <c r="E15" s="48">
        <v>24807.437149999998</v>
      </c>
      <c r="F15" s="48">
        <v>60.8705</v>
      </c>
      <c r="G15" s="48">
        <v>274.31142</v>
      </c>
      <c r="H15" s="63">
        <v>0</v>
      </c>
      <c r="I15" s="48">
        <v>179.31100000000001</v>
      </c>
      <c r="J15" s="48">
        <v>25944.901000000002</v>
      </c>
      <c r="K15" s="48">
        <v>2083.4489600000002</v>
      </c>
      <c r="L15" s="48">
        <v>9841.259</v>
      </c>
      <c r="M15" s="48">
        <v>11779.1</v>
      </c>
      <c r="N15" s="48">
        <v>10751.676810000001</v>
      </c>
      <c r="O15" s="48">
        <v>7311.4250000000002</v>
      </c>
      <c r="P15" s="48">
        <v>4096.4115099999999</v>
      </c>
      <c r="Q15" s="48">
        <v>18</v>
      </c>
      <c r="R15" s="78">
        <v>2004814</v>
      </c>
      <c r="S15" s="79" t="s">
        <v>86</v>
      </c>
      <c r="T15" s="57"/>
    </row>
    <row r="16" spans="1:22" x14ac:dyDescent="0.3">
      <c r="A16" s="75"/>
      <c r="B16" s="76" t="s">
        <v>87</v>
      </c>
      <c r="C16" s="77"/>
      <c r="D16" s="58"/>
      <c r="E16" s="48">
        <v>28958.964540000001</v>
      </c>
      <c r="F16" s="48">
        <v>703.51930000000004</v>
      </c>
      <c r="G16" s="48">
        <v>443.40395000000001</v>
      </c>
      <c r="H16" s="48">
        <v>0</v>
      </c>
      <c r="I16" s="48">
        <v>207.75042000000002</v>
      </c>
      <c r="J16" s="48">
        <v>17915.902999999998</v>
      </c>
      <c r="K16" s="48">
        <v>0</v>
      </c>
      <c r="L16" s="48">
        <v>6527.3040000000001</v>
      </c>
      <c r="M16" s="48">
        <v>11992.705</v>
      </c>
      <c r="N16" s="48">
        <v>10025.06307</v>
      </c>
      <c r="O16" s="48">
        <v>2517.6212400000004</v>
      </c>
      <c r="P16" s="48">
        <v>3305.8629700000001</v>
      </c>
      <c r="Q16" s="63">
        <v>0</v>
      </c>
      <c r="R16" s="78">
        <v>2165804</v>
      </c>
      <c r="S16" s="79" t="s">
        <v>88</v>
      </c>
    </row>
    <row r="17" spans="1:20" x14ac:dyDescent="0.3">
      <c r="A17" s="77"/>
      <c r="B17" s="76" t="s">
        <v>89</v>
      </c>
      <c r="C17" s="77"/>
      <c r="D17" s="66"/>
      <c r="E17" s="48">
        <v>20053.999899999999</v>
      </c>
      <c r="F17" s="48">
        <v>158.59899999999999</v>
      </c>
      <c r="G17" s="48">
        <v>265.00909000000001</v>
      </c>
      <c r="H17" s="80">
        <v>290.91548</v>
      </c>
      <c r="I17" s="48">
        <v>77.581999999999994</v>
      </c>
      <c r="J17" s="48">
        <v>26715.116999999998</v>
      </c>
      <c r="K17" s="48">
        <v>1126.96</v>
      </c>
      <c r="L17" s="80">
        <v>6679.5559999999996</v>
      </c>
      <c r="M17" s="80">
        <v>11180.594999999999</v>
      </c>
      <c r="N17" s="80">
        <v>9686.4265699999996</v>
      </c>
      <c r="O17" s="80">
        <v>11310.580189999999</v>
      </c>
      <c r="P17" s="80">
        <v>3630.28</v>
      </c>
      <c r="Q17" s="80">
        <v>0</v>
      </c>
      <c r="R17" s="78">
        <v>706017</v>
      </c>
      <c r="S17" s="79" t="s">
        <v>90</v>
      </c>
    </row>
    <row r="18" spans="1:20" x14ac:dyDescent="0.3">
      <c r="A18" s="77"/>
      <c r="B18" s="76" t="s">
        <v>91</v>
      </c>
      <c r="C18" s="77"/>
      <c r="D18" s="66"/>
      <c r="E18" s="48">
        <v>19398.396880000004</v>
      </c>
      <c r="F18" s="48">
        <v>403.03846999999996</v>
      </c>
      <c r="G18" s="48">
        <v>231.46214000000001</v>
      </c>
      <c r="H18" s="63">
        <v>0</v>
      </c>
      <c r="I18" s="48">
        <v>55.808039999999998</v>
      </c>
      <c r="J18" s="48">
        <v>20759.592000000001</v>
      </c>
      <c r="K18" s="80">
        <v>3337.5984899999999</v>
      </c>
      <c r="L18" s="48">
        <v>6700.027</v>
      </c>
      <c r="M18" s="48">
        <v>11320.529</v>
      </c>
      <c r="N18" s="48">
        <v>8113.3755700000002</v>
      </c>
      <c r="O18" s="48">
        <v>6361.6</v>
      </c>
      <c r="P18" s="48">
        <v>2583</v>
      </c>
      <c r="Q18" s="48">
        <v>25</v>
      </c>
      <c r="R18" s="78">
        <v>876150.38</v>
      </c>
      <c r="S18" s="79" t="s">
        <v>92</v>
      </c>
    </row>
    <row r="19" spans="1:20" x14ac:dyDescent="0.3">
      <c r="A19" s="77"/>
      <c r="B19" s="76" t="s">
        <v>93</v>
      </c>
      <c r="C19" s="77"/>
      <c r="D19" s="66"/>
      <c r="E19" s="48">
        <v>37287.64849</v>
      </c>
      <c r="F19" s="48">
        <v>3025.2925</v>
      </c>
      <c r="G19" s="48">
        <v>352.28944999999999</v>
      </c>
      <c r="H19" s="63">
        <v>0</v>
      </c>
      <c r="I19" s="48">
        <v>40.120100000000001</v>
      </c>
      <c r="J19" s="48">
        <v>27125.612289999997</v>
      </c>
      <c r="K19" s="63">
        <v>0</v>
      </c>
      <c r="L19" s="48">
        <v>6240.0918600000005</v>
      </c>
      <c r="M19" s="48">
        <v>15313.194</v>
      </c>
      <c r="N19" s="48">
        <v>20603.40165</v>
      </c>
      <c r="O19" s="48">
        <v>17988.52029</v>
      </c>
      <c r="P19" s="48">
        <v>5297.35</v>
      </c>
      <c r="Q19" s="48">
        <v>25</v>
      </c>
      <c r="R19" s="78">
        <v>1791265.4</v>
      </c>
      <c r="S19" s="79" t="s">
        <v>94</v>
      </c>
    </row>
    <row r="20" spans="1:20" x14ac:dyDescent="0.3">
      <c r="A20" s="70" t="s">
        <v>95</v>
      </c>
      <c r="B20" s="70"/>
      <c r="C20" s="81"/>
      <c r="D20" s="66"/>
      <c r="E20" s="59">
        <f>SUM(E21:E25)</f>
        <v>97563.273140000005</v>
      </c>
      <c r="F20" s="59">
        <f t="shared" ref="F20:Q20" si="1">SUM(F21:F25)</f>
        <v>37438.477180000002</v>
      </c>
      <c r="G20" s="59">
        <f t="shared" si="1"/>
        <v>1673.3618200000001</v>
      </c>
      <c r="H20" s="59">
        <f t="shared" si="1"/>
        <v>1.141</v>
      </c>
      <c r="I20" s="59">
        <f t="shared" si="1"/>
        <v>378.43968999999998</v>
      </c>
      <c r="J20" s="59">
        <f t="shared" si="1"/>
        <v>91401.857810000001</v>
      </c>
      <c r="K20" s="59">
        <f t="shared" si="1"/>
        <v>14213.72602</v>
      </c>
      <c r="L20" s="59">
        <f t="shared" si="1"/>
        <v>28754.739000000001</v>
      </c>
      <c r="M20" s="59">
        <f t="shared" si="1"/>
        <v>57213.203000000001</v>
      </c>
      <c r="N20" s="59">
        <f t="shared" si="1"/>
        <v>34788.578179999997</v>
      </c>
      <c r="O20" s="59">
        <f t="shared" si="1"/>
        <v>52521.889369999997</v>
      </c>
      <c r="P20" s="59">
        <f t="shared" si="1"/>
        <v>7266</v>
      </c>
      <c r="Q20" s="59">
        <f t="shared" si="1"/>
        <v>25</v>
      </c>
      <c r="R20" s="72" t="s">
        <v>96</v>
      </c>
      <c r="S20" s="82"/>
    </row>
    <row r="21" spans="1:20" x14ac:dyDescent="0.3">
      <c r="A21" s="77"/>
      <c r="B21" s="83" t="s">
        <v>97</v>
      </c>
      <c r="C21" s="77"/>
      <c r="D21" s="66"/>
      <c r="E21" s="48">
        <v>21347.583729999998</v>
      </c>
      <c r="F21" s="48">
        <v>54.151000000000003</v>
      </c>
      <c r="G21" s="48">
        <v>275.23095000000001</v>
      </c>
      <c r="H21" s="63">
        <v>0</v>
      </c>
      <c r="I21" s="48">
        <v>31.53</v>
      </c>
      <c r="J21" s="48">
        <v>20926.199000000001</v>
      </c>
      <c r="K21" s="48">
        <v>3488.4940000000001</v>
      </c>
      <c r="L21" s="48">
        <v>916.71</v>
      </c>
      <c r="M21" s="48">
        <v>11639.063</v>
      </c>
      <c r="N21" s="48">
        <v>4885.4119900000005</v>
      </c>
      <c r="O21" s="48">
        <v>10659.1</v>
      </c>
      <c r="P21" s="48">
        <v>1144.5</v>
      </c>
      <c r="Q21" s="63">
        <v>0</v>
      </c>
      <c r="R21" s="78">
        <v>1190734.8799999999</v>
      </c>
      <c r="S21" s="79" t="s">
        <v>98</v>
      </c>
    </row>
    <row r="22" spans="1:20" x14ac:dyDescent="0.3">
      <c r="A22" s="77"/>
      <c r="B22" s="83" t="s">
        <v>99</v>
      </c>
      <c r="C22" s="77"/>
      <c r="D22" s="66"/>
      <c r="E22" s="48">
        <v>20145.64963</v>
      </c>
      <c r="F22" s="48">
        <v>36465.222099999999</v>
      </c>
      <c r="G22" s="48">
        <v>473.32126</v>
      </c>
      <c r="H22" s="48">
        <v>1.141</v>
      </c>
      <c r="I22" s="48">
        <v>213.47668999999999</v>
      </c>
      <c r="J22" s="48">
        <v>18521.288809999998</v>
      </c>
      <c r="K22" s="63">
        <v>10725.232019999999</v>
      </c>
      <c r="L22" s="48">
        <v>6812.9269999999997</v>
      </c>
      <c r="M22" s="48">
        <v>16971.566999999999</v>
      </c>
      <c r="N22" s="48">
        <v>13451.48293</v>
      </c>
      <c r="O22" s="48">
        <v>28666.796309999998</v>
      </c>
      <c r="P22" s="48">
        <v>1563</v>
      </c>
      <c r="Q22" s="48">
        <v>25</v>
      </c>
      <c r="R22" s="78">
        <v>1968635.68</v>
      </c>
      <c r="S22" s="79" t="s">
        <v>100</v>
      </c>
    </row>
    <row r="23" spans="1:20" x14ac:dyDescent="0.3">
      <c r="A23" s="77"/>
      <c r="B23" s="83" t="s">
        <v>101</v>
      </c>
      <c r="C23" s="75"/>
      <c r="D23" s="58"/>
      <c r="E23" s="48">
        <v>25597.04897</v>
      </c>
      <c r="F23" s="48">
        <v>452.81240000000003</v>
      </c>
      <c r="G23" s="48">
        <v>178.79536999999999</v>
      </c>
      <c r="H23" s="63">
        <v>0</v>
      </c>
      <c r="I23" s="48">
        <v>19.526</v>
      </c>
      <c r="J23" s="48">
        <v>20277.684000000001</v>
      </c>
      <c r="K23" s="63">
        <v>0</v>
      </c>
      <c r="L23" s="48">
        <v>8935.259</v>
      </c>
      <c r="M23" s="48">
        <v>12258.923000000001</v>
      </c>
      <c r="N23" s="48">
        <v>6884.7767100000001</v>
      </c>
      <c r="O23" s="48">
        <v>12489.46306</v>
      </c>
      <c r="P23" s="48">
        <v>2132.5</v>
      </c>
      <c r="Q23" s="48">
        <v>0</v>
      </c>
      <c r="R23" s="84"/>
      <c r="S23" s="79" t="s">
        <v>102</v>
      </c>
      <c r="T23" s="55"/>
    </row>
    <row r="24" spans="1:20" x14ac:dyDescent="0.3">
      <c r="A24" s="77"/>
      <c r="B24" s="83" t="s">
        <v>103</v>
      </c>
      <c r="C24" s="77"/>
      <c r="D24" s="58"/>
      <c r="E24" s="48">
        <v>30472.990809999999</v>
      </c>
      <c r="F24" s="48">
        <v>466.29167999999999</v>
      </c>
      <c r="G24" s="48">
        <v>746.01423999999997</v>
      </c>
      <c r="H24" s="63">
        <v>0</v>
      </c>
      <c r="I24" s="48">
        <v>113.907</v>
      </c>
      <c r="J24" s="48">
        <v>31676.686000000002</v>
      </c>
      <c r="K24" s="63">
        <v>0</v>
      </c>
      <c r="L24" s="48">
        <v>12089.843000000001</v>
      </c>
      <c r="M24" s="48">
        <v>16343.65</v>
      </c>
      <c r="N24" s="48">
        <v>9566.9065500000015</v>
      </c>
      <c r="O24" s="48">
        <v>706.53</v>
      </c>
      <c r="P24" s="48">
        <v>2426</v>
      </c>
      <c r="Q24" s="63">
        <v>0</v>
      </c>
      <c r="R24" s="84"/>
      <c r="S24" s="79" t="s">
        <v>104</v>
      </c>
    </row>
    <row r="25" spans="1:20" x14ac:dyDescent="0.3">
      <c r="A25" s="85"/>
      <c r="B25" s="83" t="s">
        <v>105</v>
      </c>
      <c r="C25" s="85"/>
      <c r="D25" s="57"/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84"/>
      <c r="S25" s="79" t="s">
        <v>106</v>
      </c>
    </row>
    <row r="26" spans="1:20" s="1" customFormat="1" x14ac:dyDescent="0.3">
      <c r="A26" s="70" t="s">
        <v>107</v>
      </c>
      <c r="B26" s="70"/>
      <c r="C26" s="75"/>
      <c r="D26" s="71"/>
      <c r="E26" s="59">
        <f>SUM(E27:E29,'[1]T-19.3-3'!E14:E19)</f>
        <v>175024.65436000002</v>
      </c>
      <c r="F26" s="59">
        <f>SUM(F27:F29,'[1]T-19.3-3'!F14:F19)</f>
        <v>3557.4441200000001</v>
      </c>
      <c r="G26" s="59">
        <f>SUM(G27:G29,'[1]T-19.3-3'!G14:G19)</f>
        <v>4631.41183</v>
      </c>
      <c r="H26" s="59">
        <f>SUM(H27:H29,'[1]T-19.3-3'!H14:H19)</f>
        <v>7314.3330000000005</v>
      </c>
      <c r="I26" s="59">
        <f>SUM(I27:I29,'[1]T-19.3-3'!I14:I19)</f>
        <v>1108.9096999999999</v>
      </c>
      <c r="J26" s="59">
        <f>SUM(J27:J29,'[1]T-19.3-3'!J14:J19)</f>
        <v>162901.10375000001</v>
      </c>
      <c r="K26" s="59">
        <f>SUM(K27:K29,'[1]T-19.3-3'!K14:K19)</f>
        <v>2036.2449999999999</v>
      </c>
      <c r="L26" s="59">
        <f>SUM(L27:L29,'[1]T-19.3-3'!L14:L19)</f>
        <v>53869.125639999998</v>
      </c>
      <c r="M26" s="59">
        <f>SUM(M27:M29,'[1]T-19.3-3'!M14:M19)</f>
        <v>74161.421999999991</v>
      </c>
      <c r="N26" s="59">
        <f>SUM(N27:N29,'[1]T-19.3-3'!N14:N19)</f>
        <v>56698.431579999997</v>
      </c>
      <c r="O26" s="59">
        <f>SUM(O27:O29,'[1]T-19.3-3'!O14:O19)</f>
        <v>74118.519749999992</v>
      </c>
      <c r="P26" s="59">
        <f>SUM(P27:P29,'[1]T-19.3-3'!P14:P19)</f>
        <v>13596.848569999998</v>
      </c>
      <c r="Q26" s="59">
        <f>SUM(Q27:Q29,'[1]T-19.3-3'!Q14:Q19)</f>
        <v>151.43</v>
      </c>
      <c r="R26" s="86"/>
      <c r="S26" s="72" t="s">
        <v>108</v>
      </c>
    </row>
    <row r="27" spans="1:20" x14ac:dyDescent="0.3">
      <c r="A27" s="75"/>
      <c r="B27" s="87" t="s">
        <v>109</v>
      </c>
      <c r="C27" s="29"/>
      <c r="D27" s="58"/>
      <c r="E27" s="48">
        <v>16408.865450000001</v>
      </c>
      <c r="F27" s="48">
        <v>353.98730999999998</v>
      </c>
      <c r="G27" s="48">
        <v>217.47329000000002</v>
      </c>
      <c r="H27" s="48">
        <v>798.14800000000002</v>
      </c>
      <c r="I27" s="48">
        <v>254</v>
      </c>
      <c r="J27" s="48">
        <v>21059.55</v>
      </c>
      <c r="K27" s="48">
        <v>0</v>
      </c>
      <c r="L27" s="48">
        <v>6072.73</v>
      </c>
      <c r="M27" s="48">
        <v>7040.6760000000004</v>
      </c>
      <c r="N27" s="48">
        <v>4622.8928900000001</v>
      </c>
      <c r="O27" s="48">
        <v>13891.5</v>
      </c>
      <c r="P27" s="48">
        <v>2214.6967500000001</v>
      </c>
      <c r="Q27" s="48">
        <v>126.43</v>
      </c>
      <c r="R27" s="29"/>
      <c r="S27" s="88" t="s">
        <v>110</v>
      </c>
    </row>
    <row r="28" spans="1:20" x14ac:dyDescent="0.3">
      <c r="A28" s="77"/>
      <c r="B28" s="87" t="s">
        <v>111</v>
      </c>
      <c r="C28" s="29"/>
      <c r="D28" s="58"/>
      <c r="E28" s="48">
        <v>14118.128140000001</v>
      </c>
      <c r="F28" s="48">
        <v>115.51641000000001</v>
      </c>
      <c r="G28" s="48">
        <v>211.74517</v>
      </c>
      <c r="H28" s="48">
        <v>617.6</v>
      </c>
      <c r="I28" s="48">
        <v>115.0257</v>
      </c>
      <c r="J28" s="48">
        <v>8665.1450000000004</v>
      </c>
      <c r="K28" s="63">
        <v>0</v>
      </c>
      <c r="L28" s="48">
        <v>3336.7094999999999</v>
      </c>
      <c r="M28" s="48">
        <v>6525.3370000000004</v>
      </c>
      <c r="N28" s="48">
        <v>4688.4213799999998</v>
      </c>
      <c r="O28" s="48">
        <v>2344.6999999999998</v>
      </c>
      <c r="P28" s="48">
        <v>855.55183</v>
      </c>
      <c r="Q28" s="63">
        <v>0</v>
      </c>
      <c r="R28" s="29"/>
      <c r="S28" s="88" t="s">
        <v>112</v>
      </c>
    </row>
    <row r="29" spans="1:20" x14ac:dyDescent="0.3">
      <c r="A29" s="77"/>
      <c r="B29" s="87" t="s">
        <v>113</v>
      </c>
      <c r="C29" s="29"/>
      <c r="D29" s="66"/>
      <c r="E29" s="48">
        <v>14236.8334</v>
      </c>
      <c r="F29" s="48">
        <v>248.41329999999999</v>
      </c>
      <c r="G29" s="48">
        <v>356.51754</v>
      </c>
      <c r="H29" s="48">
        <v>385.01</v>
      </c>
      <c r="I29" s="48">
        <v>97</v>
      </c>
      <c r="J29" s="48">
        <v>19116.129000000001</v>
      </c>
      <c r="K29" s="48">
        <v>0</v>
      </c>
      <c r="L29" s="48">
        <v>5816.6620000000003</v>
      </c>
      <c r="M29" s="48">
        <v>8348.49</v>
      </c>
      <c r="N29" s="48">
        <v>5980.1573399999997</v>
      </c>
      <c r="O29" s="48">
        <v>10660.15</v>
      </c>
      <c r="P29" s="48">
        <v>1736</v>
      </c>
      <c r="Q29" s="63">
        <v>0</v>
      </c>
      <c r="R29" s="29"/>
      <c r="S29" s="88" t="s">
        <v>114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7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8"/>
      <c r="B32" s="17"/>
      <c r="C32" s="68"/>
      <c r="D32" s="68"/>
      <c r="E32" s="17"/>
      <c r="F32" s="17"/>
      <c r="G32" s="17"/>
      <c r="I32" s="17"/>
      <c r="K32" s="68"/>
    </row>
    <row r="33" spans="2:5" x14ac:dyDescent="0.3">
      <c r="B33" s="68"/>
      <c r="C33" s="17"/>
      <c r="D33" s="17"/>
      <c r="E33" s="17"/>
    </row>
    <row r="34" spans="2:5" x14ac:dyDescent="0.3">
      <c r="B34" s="69"/>
      <c r="C34" s="17"/>
      <c r="D34" s="17"/>
      <c r="E34" s="17"/>
    </row>
  </sheetData>
  <mergeCells count="15">
    <mergeCell ref="A20:B20"/>
    <mergeCell ref="A26:B26"/>
    <mergeCell ref="A9:D9"/>
    <mergeCell ref="R9:S9"/>
    <mergeCell ref="A10:D10"/>
    <mergeCell ref="R10:S10"/>
    <mergeCell ref="A13:D13"/>
    <mergeCell ref="A14:C14"/>
    <mergeCell ref="E6:K6"/>
    <mergeCell ref="L6:Q6"/>
    <mergeCell ref="E7:K7"/>
    <mergeCell ref="L7:Q7"/>
    <mergeCell ref="R7:S7"/>
    <mergeCell ref="A8:D8"/>
    <mergeCell ref="R8:S8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2F10-C1EC-44BB-BFF0-DB3810DA9C69}">
  <sheetPr>
    <tabColor rgb="FF00B050"/>
  </sheetPr>
  <dimension ref="A1:W34"/>
  <sheetViews>
    <sheetView showGridLines="0" zoomScale="99" zoomScaleNormal="99" workbookViewId="0">
      <selection activeCell="C1" sqref="C1:C2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28515625" style="4" bestFit="1" customWidth="1"/>
    <col min="11" max="11" width="7.7109375" style="4" customWidth="1"/>
    <col min="12" max="12" width="8.5703125" style="4" customWidth="1"/>
    <col min="13" max="13" width="9.85546875" style="4" customWidth="1"/>
    <col min="14" max="14" width="10.28515625" style="4" customWidth="1"/>
    <col min="15" max="15" width="9.140625" style="4" customWidth="1"/>
    <col min="16" max="16" width="9.42578125" style="4" customWidth="1"/>
    <col min="17" max="17" width="8.8554687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3" s="1" customFormat="1" x14ac:dyDescent="0.3">
      <c r="B1" s="2" t="s">
        <v>0</v>
      </c>
      <c r="C1" s="101">
        <v>3</v>
      </c>
      <c r="D1" s="2" t="s">
        <v>81</v>
      </c>
      <c r="V1" s="4"/>
    </row>
    <row r="2" spans="1:23" s="5" customFormat="1" x14ac:dyDescent="0.3">
      <c r="B2" s="1" t="s">
        <v>2</v>
      </c>
      <c r="C2" s="101">
        <v>3</v>
      </c>
      <c r="D2" s="2" t="s">
        <v>3</v>
      </c>
      <c r="V2" s="1"/>
    </row>
    <row r="3" spans="1:23" s="5" customFormat="1" x14ac:dyDescent="0.3">
      <c r="B3" s="1"/>
      <c r="C3" s="3"/>
      <c r="D3" s="2" t="s">
        <v>82</v>
      </c>
    </row>
    <row r="4" spans="1:23" s="5" customFormat="1" ht="15" customHeight="1" x14ac:dyDescent="0.3">
      <c r="B4" s="1"/>
      <c r="C4" s="3"/>
      <c r="D4" s="2"/>
      <c r="S4" s="6" t="s">
        <v>5</v>
      </c>
    </row>
    <row r="5" spans="1:23" ht="6" customHeight="1" x14ac:dyDescent="0.3">
      <c r="V5" s="5"/>
    </row>
    <row r="6" spans="1:23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3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3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3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3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3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3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3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3" ht="21.75" customHeight="1" x14ac:dyDescent="0.3">
      <c r="A14" s="55"/>
      <c r="B14" s="76" t="s">
        <v>115</v>
      </c>
      <c r="C14" s="55"/>
      <c r="D14" s="71"/>
      <c r="E14" s="48">
        <v>22361.902400000003</v>
      </c>
      <c r="F14" s="48">
        <v>346.37470000000002</v>
      </c>
      <c r="G14" s="48">
        <v>374.83659</v>
      </c>
      <c r="H14" s="48">
        <v>1437.4349999999999</v>
      </c>
      <c r="I14" s="48">
        <v>129.9</v>
      </c>
      <c r="J14" s="48">
        <v>29031.8</v>
      </c>
      <c r="K14" s="63">
        <v>0</v>
      </c>
      <c r="L14" s="48">
        <v>8268.8870000000006</v>
      </c>
      <c r="M14" s="48">
        <v>11792.036</v>
      </c>
      <c r="N14" s="48">
        <v>11175.65177</v>
      </c>
      <c r="O14" s="48">
        <v>14338.68</v>
      </c>
      <c r="P14" s="48">
        <v>2675</v>
      </c>
      <c r="Q14" s="89">
        <v>0</v>
      </c>
      <c r="R14" s="87"/>
      <c r="S14" s="87" t="s">
        <v>116</v>
      </c>
      <c r="T14" s="55"/>
      <c r="W14" s="74"/>
    </row>
    <row r="15" spans="1:23" x14ac:dyDescent="0.3">
      <c r="A15" s="90"/>
      <c r="B15" s="76" t="s">
        <v>117</v>
      </c>
      <c r="C15" s="57"/>
      <c r="D15" s="58"/>
      <c r="E15" s="48">
        <v>18402.185130000002</v>
      </c>
      <c r="F15" s="48">
        <v>408.58570000000003</v>
      </c>
      <c r="G15" s="48">
        <v>1765.67445</v>
      </c>
      <c r="H15" s="89">
        <v>0</v>
      </c>
      <c r="I15" s="48">
        <v>156.386</v>
      </c>
      <c r="J15" s="48">
        <v>17194.679</v>
      </c>
      <c r="K15" s="63">
        <v>0</v>
      </c>
      <c r="L15" s="48">
        <v>8014.902</v>
      </c>
      <c r="M15" s="48">
        <v>9502.2060000000001</v>
      </c>
      <c r="N15" s="48">
        <v>10327.685750000001</v>
      </c>
      <c r="O15" s="48">
        <v>5413.7550000000001</v>
      </c>
      <c r="P15" s="48">
        <v>1280.82</v>
      </c>
      <c r="Q15" s="63">
        <v>0</v>
      </c>
      <c r="R15" s="87"/>
      <c r="S15" s="87" t="s">
        <v>118</v>
      </c>
      <c r="T15" s="57"/>
    </row>
    <row r="16" spans="1:23" x14ac:dyDescent="0.3">
      <c r="A16" s="57"/>
      <c r="B16" s="76" t="s">
        <v>119</v>
      </c>
      <c r="D16" s="58"/>
      <c r="E16" s="48">
        <v>16997.044300000001</v>
      </c>
      <c r="F16" s="48">
        <v>310.03870000000001</v>
      </c>
      <c r="G16" s="48">
        <v>368.21388999999999</v>
      </c>
      <c r="H16" s="48">
        <v>674.49</v>
      </c>
      <c r="I16" s="48">
        <v>4.9000000000000004</v>
      </c>
      <c r="J16" s="48">
        <v>13707.786</v>
      </c>
      <c r="K16" s="48">
        <v>2036.2449999999999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7"/>
      <c r="S16" s="87" t="s">
        <v>120</v>
      </c>
    </row>
    <row r="17" spans="1:20" x14ac:dyDescent="0.3">
      <c r="A17" s="65"/>
      <c r="B17" s="84" t="s">
        <v>121</v>
      </c>
      <c r="D17" s="66"/>
      <c r="E17" s="63">
        <v>23874.888890000002</v>
      </c>
      <c r="F17" s="63">
        <v>1196.6263000000001</v>
      </c>
      <c r="G17" s="63">
        <v>437.24099999999999</v>
      </c>
      <c r="H17" s="63">
        <v>1085.126</v>
      </c>
      <c r="I17" s="63">
        <v>85.506</v>
      </c>
      <c r="J17" s="63">
        <v>14886.462</v>
      </c>
      <c r="K17" s="63">
        <v>0</v>
      </c>
      <c r="L17" s="80">
        <v>8429.1661400000012</v>
      </c>
      <c r="M17" s="80">
        <v>10664.473</v>
      </c>
      <c r="N17" s="80">
        <v>6928.3878600000007</v>
      </c>
      <c r="O17" s="80">
        <v>6900.3819999999996</v>
      </c>
      <c r="P17" s="80">
        <v>995.96</v>
      </c>
      <c r="Q17" s="63">
        <v>0</v>
      </c>
      <c r="R17" s="87"/>
      <c r="S17" s="87" t="s">
        <v>122</v>
      </c>
    </row>
    <row r="18" spans="1:20" x14ac:dyDescent="0.3">
      <c r="A18" s="65"/>
      <c r="B18" s="76" t="s">
        <v>123</v>
      </c>
      <c r="D18" s="66"/>
      <c r="E18" s="48">
        <v>19351.573720000004</v>
      </c>
      <c r="F18" s="48">
        <v>214.393</v>
      </c>
      <c r="G18" s="48">
        <v>430.39034000000004</v>
      </c>
      <c r="H18" s="48">
        <v>1307.81</v>
      </c>
      <c r="I18" s="48">
        <v>119.842</v>
      </c>
      <c r="J18" s="48">
        <v>14979.824000000001</v>
      </c>
      <c r="K18" s="48">
        <v>0</v>
      </c>
      <c r="L18" s="48">
        <v>6222.5640000000003</v>
      </c>
      <c r="M18" s="48">
        <v>8274.232</v>
      </c>
      <c r="N18" s="48">
        <v>3981.5635299999999</v>
      </c>
      <c r="O18" s="48">
        <v>799.48299999999995</v>
      </c>
      <c r="P18" s="48">
        <v>974.29998999999998</v>
      </c>
      <c r="Q18" s="48">
        <v>25</v>
      </c>
      <c r="R18" s="87"/>
      <c r="S18" s="87" t="s">
        <v>124</v>
      </c>
    </row>
    <row r="19" spans="1:20" x14ac:dyDescent="0.3">
      <c r="A19" s="65"/>
      <c r="B19" s="76" t="s">
        <v>125</v>
      </c>
      <c r="D19" s="66"/>
      <c r="E19" s="48">
        <v>29273.232929999998</v>
      </c>
      <c r="F19" s="48">
        <v>363.50870000000003</v>
      </c>
      <c r="G19" s="48">
        <v>469.31956000000002</v>
      </c>
      <c r="H19" s="63">
        <v>1008.7140000000001</v>
      </c>
      <c r="I19" s="48">
        <v>146.35</v>
      </c>
      <c r="J19" s="48">
        <v>24259.728749999998</v>
      </c>
      <c r="K19" s="63">
        <v>0</v>
      </c>
      <c r="L19" s="48">
        <v>7707.5050000000001</v>
      </c>
      <c r="M19" s="48">
        <v>12013.972</v>
      </c>
      <c r="N19" s="48">
        <v>8993.6710600000006</v>
      </c>
      <c r="O19" s="48">
        <v>19769.869750000002</v>
      </c>
      <c r="P19" s="48">
        <v>2864.52</v>
      </c>
      <c r="Q19" s="63">
        <v>0</v>
      </c>
      <c r="R19" s="87"/>
      <c r="S19" s="87" t="s">
        <v>126</v>
      </c>
    </row>
    <row r="20" spans="1:20" x14ac:dyDescent="0.3">
      <c r="A20" s="72" t="s">
        <v>127</v>
      </c>
      <c r="B20" s="91"/>
      <c r="C20" s="75"/>
      <c r="D20" s="66"/>
      <c r="E20" s="59">
        <f>SUM(E21:E24)</f>
        <v>97943.941330000001</v>
      </c>
      <c r="F20" s="59">
        <f t="shared" ref="F20:Q20" si="0">SUM(F21:F24)</f>
        <v>1293.1656</v>
      </c>
      <c r="G20" s="59">
        <f t="shared" si="0"/>
        <v>1501.30863</v>
      </c>
      <c r="H20" s="59">
        <f t="shared" si="0"/>
        <v>484.52199999999999</v>
      </c>
      <c r="I20" s="59">
        <f t="shared" si="0"/>
        <v>427.08199999999999</v>
      </c>
      <c r="J20" s="59">
        <f t="shared" si="0"/>
        <v>106598.076</v>
      </c>
      <c r="K20" s="59">
        <f t="shared" si="0"/>
        <v>2405.39</v>
      </c>
      <c r="L20" s="59">
        <f t="shared" si="0"/>
        <v>35193.513220000001</v>
      </c>
      <c r="M20" s="59">
        <f t="shared" si="0"/>
        <v>40610.644</v>
      </c>
      <c r="N20" s="59">
        <f t="shared" si="0"/>
        <v>30441.752399999998</v>
      </c>
      <c r="O20" s="59">
        <f t="shared" si="0"/>
        <v>14062.23832</v>
      </c>
      <c r="P20" s="59">
        <f t="shared" si="0"/>
        <v>6017.9624000000003</v>
      </c>
      <c r="Q20" s="92">
        <f t="shared" si="0"/>
        <v>0</v>
      </c>
      <c r="R20" s="72" t="s">
        <v>128</v>
      </c>
      <c r="S20" s="75"/>
    </row>
    <row r="21" spans="1:20" x14ac:dyDescent="0.3">
      <c r="A21" s="75"/>
      <c r="B21" s="76" t="s">
        <v>129</v>
      </c>
      <c r="C21" s="93"/>
      <c r="D21" s="66"/>
      <c r="E21" s="48">
        <v>20999.41561</v>
      </c>
      <c r="F21" s="48">
        <v>257.02886000000001</v>
      </c>
      <c r="G21" s="48">
        <v>65.64</v>
      </c>
      <c r="H21" s="48">
        <v>394.86399999999998</v>
      </c>
      <c r="I21" s="48">
        <v>65.75</v>
      </c>
      <c r="J21" s="48">
        <v>21117.166000000001</v>
      </c>
      <c r="K21" s="63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63">
        <v>0</v>
      </c>
      <c r="R21" s="81"/>
      <c r="S21" s="93" t="s">
        <v>130</v>
      </c>
    </row>
    <row r="22" spans="1:20" x14ac:dyDescent="0.3">
      <c r="A22" s="75"/>
      <c r="B22" s="76" t="s">
        <v>131</v>
      </c>
      <c r="C22" s="93"/>
      <c r="D22" s="66"/>
      <c r="E22" s="48">
        <v>23991.052239999997</v>
      </c>
      <c r="F22" s="48">
        <v>366.3888</v>
      </c>
      <c r="G22" s="48">
        <v>184.41373999999999</v>
      </c>
      <c r="H22" s="48">
        <v>89.658000000000001</v>
      </c>
      <c r="I22" s="48">
        <v>17.231999999999999</v>
      </c>
      <c r="J22" s="48">
        <v>26030.575000000001</v>
      </c>
      <c r="K22" s="63">
        <v>0</v>
      </c>
      <c r="L22" s="48">
        <v>10840.167220000001</v>
      </c>
      <c r="M22" s="48">
        <v>13722.396000000001</v>
      </c>
      <c r="N22" s="48">
        <v>12922.316949999999</v>
      </c>
      <c r="O22" s="48">
        <v>3628.9</v>
      </c>
      <c r="P22" s="48">
        <v>1932.9623999999999</v>
      </c>
      <c r="Q22" s="63">
        <v>0</v>
      </c>
      <c r="R22" s="77"/>
      <c r="S22" s="87" t="s">
        <v>132</v>
      </c>
    </row>
    <row r="23" spans="1:20" x14ac:dyDescent="0.3">
      <c r="A23" s="77"/>
      <c r="B23" s="76" t="s">
        <v>133</v>
      </c>
      <c r="C23" s="93"/>
      <c r="D23" s="58"/>
      <c r="E23" s="48">
        <v>20701.04105</v>
      </c>
      <c r="F23" s="48">
        <v>348.16300000000001</v>
      </c>
      <c r="G23" s="48">
        <v>316.82168000000001</v>
      </c>
      <c r="H23" s="89">
        <v>0</v>
      </c>
      <c r="I23" s="48">
        <v>98.8</v>
      </c>
      <c r="J23" s="48">
        <v>20228.226999999999</v>
      </c>
      <c r="K23" s="48">
        <v>2405.39</v>
      </c>
      <c r="L23" s="48">
        <v>8462.6740000000009</v>
      </c>
      <c r="M23" s="48">
        <v>10632.893</v>
      </c>
      <c r="N23" s="48">
        <v>6890.2088600000006</v>
      </c>
      <c r="O23" s="48">
        <v>9246.2240000000002</v>
      </c>
      <c r="P23" s="48">
        <v>765</v>
      </c>
      <c r="Q23" s="63">
        <v>0</v>
      </c>
      <c r="R23" s="77"/>
      <c r="S23" s="87" t="s">
        <v>134</v>
      </c>
      <c r="T23" s="55"/>
    </row>
    <row r="24" spans="1:20" x14ac:dyDescent="0.3">
      <c r="A24" s="77"/>
      <c r="B24" s="76" t="s">
        <v>135</v>
      </c>
      <c r="C24" s="93"/>
      <c r="D24" s="58"/>
      <c r="E24" s="48">
        <v>32252.432430000001</v>
      </c>
      <c r="F24" s="48">
        <v>321.58494000000002</v>
      </c>
      <c r="G24" s="48">
        <v>934.43320999999992</v>
      </c>
      <c r="H24" s="63">
        <v>0</v>
      </c>
      <c r="I24" s="48">
        <v>245.3</v>
      </c>
      <c r="J24" s="48">
        <v>39222.108</v>
      </c>
      <c r="K24" s="63">
        <v>0</v>
      </c>
      <c r="L24" s="48">
        <v>15890.672</v>
      </c>
      <c r="M24" s="48">
        <v>16255.355</v>
      </c>
      <c r="N24" s="48">
        <v>10629.22659</v>
      </c>
      <c r="O24" s="48">
        <v>1187.1143200000001</v>
      </c>
      <c r="P24" s="48">
        <v>3320</v>
      </c>
      <c r="Q24" s="89">
        <v>0</v>
      </c>
      <c r="R24" s="77"/>
      <c r="S24" s="87" t="s">
        <v>136</v>
      </c>
    </row>
    <row r="25" spans="1:20" x14ac:dyDescent="0.3">
      <c r="A25" s="70" t="s">
        <v>137</v>
      </c>
      <c r="B25" s="70"/>
      <c r="C25" s="91"/>
      <c r="D25" s="57"/>
      <c r="E25" s="59">
        <f>SUM(E26:E29)</f>
        <v>70340.280899999998</v>
      </c>
      <c r="F25" s="59">
        <f t="shared" ref="F25:Q25" si="1">SUM(F26:F29)</f>
        <v>408.02951999999993</v>
      </c>
      <c r="G25" s="59">
        <f t="shared" si="1"/>
        <v>601.75288999999998</v>
      </c>
      <c r="H25" s="59">
        <f t="shared" si="1"/>
        <v>1440.5239999999999</v>
      </c>
      <c r="I25" s="59">
        <f t="shared" si="1"/>
        <v>277.90230000000003</v>
      </c>
      <c r="J25" s="59">
        <f t="shared" si="1"/>
        <v>64260.497000000003</v>
      </c>
      <c r="K25" s="59">
        <f t="shared" si="1"/>
        <v>5348.5999999999995</v>
      </c>
      <c r="L25" s="59">
        <f t="shared" si="1"/>
        <v>22446.00951</v>
      </c>
      <c r="M25" s="59">
        <f t="shared" si="1"/>
        <v>41903.701029999997</v>
      </c>
      <c r="N25" s="59">
        <f t="shared" si="1"/>
        <v>26895.05528</v>
      </c>
      <c r="O25" s="59">
        <f t="shared" si="1"/>
        <v>16062.41706</v>
      </c>
      <c r="P25" s="59">
        <f t="shared" si="1"/>
        <v>5560.0971</v>
      </c>
      <c r="Q25" s="59">
        <f t="shared" si="1"/>
        <v>20</v>
      </c>
      <c r="R25" s="72" t="s">
        <v>138</v>
      </c>
      <c r="S25" s="91"/>
    </row>
    <row r="26" spans="1:20" x14ac:dyDescent="0.3">
      <c r="A26" s="77"/>
      <c r="B26" s="76" t="s">
        <v>139</v>
      </c>
      <c r="C26" s="93"/>
      <c r="D26" s="66"/>
      <c r="E26" s="48">
        <v>15332.242890000001</v>
      </c>
      <c r="F26" s="48">
        <v>6.4936699999999998</v>
      </c>
      <c r="G26" s="48">
        <v>101.57652</v>
      </c>
      <c r="H26" s="48">
        <v>470.524</v>
      </c>
      <c r="I26" s="48">
        <v>14</v>
      </c>
      <c r="J26" s="48">
        <v>10952.155000000001</v>
      </c>
      <c r="K26" s="48">
        <v>1836.5</v>
      </c>
      <c r="L26" s="48">
        <v>4410.9390000000003</v>
      </c>
      <c r="M26" s="48">
        <v>9411.1080000000002</v>
      </c>
      <c r="N26" s="48">
        <v>8050.1020399999998</v>
      </c>
      <c r="O26" s="48">
        <v>1421</v>
      </c>
      <c r="P26" s="48">
        <v>560</v>
      </c>
      <c r="Q26" s="63">
        <v>0</v>
      </c>
      <c r="R26" s="77"/>
      <c r="S26" s="87" t="s">
        <v>140</v>
      </c>
    </row>
    <row r="27" spans="1:20" x14ac:dyDescent="0.3">
      <c r="A27" s="77"/>
      <c r="B27" s="76" t="s">
        <v>141</v>
      </c>
      <c r="C27" s="93"/>
      <c r="D27" s="58"/>
      <c r="E27" s="48">
        <v>20663.78184</v>
      </c>
      <c r="F27" s="48">
        <v>74.796399999999991</v>
      </c>
      <c r="G27" s="48">
        <v>186.23872</v>
      </c>
      <c r="H27" s="48">
        <v>692.83500000000004</v>
      </c>
      <c r="I27" s="48">
        <v>109.2</v>
      </c>
      <c r="J27" s="48">
        <v>21404.262999999999</v>
      </c>
      <c r="K27" s="48">
        <v>0</v>
      </c>
      <c r="L27" s="48">
        <v>7248.5929999999998</v>
      </c>
      <c r="M27" s="48">
        <v>11064.312</v>
      </c>
      <c r="N27" s="48">
        <v>8659.8578900000011</v>
      </c>
      <c r="O27" s="48">
        <v>5954.7630599999993</v>
      </c>
      <c r="P27" s="63">
        <v>2710.0971</v>
      </c>
      <c r="Q27" s="48">
        <v>20</v>
      </c>
      <c r="R27" s="77"/>
      <c r="S27" s="87" t="s">
        <v>142</v>
      </c>
    </row>
    <row r="28" spans="1:20" x14ac:dyDescent="0.3">
      <c r="A28" s="77"/>
      <c r="B28" s="76" t="s">
        <v>143</v>
      </c>
      <c r="C28" s="93"/>
      <c r="D28" s="58"/>
      <c r="E28" s="48">
        <v>16169.52277</v>
      </c>
      <c r="F28" s="48">
        <v>83.68719999999999</v>
      </c>
      <c r="G28" s="48">
        <v>131.30979000000002</v>
      </c>
      <c r="H28" s="48">
        <v>103.485</v>
      </c>
      <c r="I28" s="48">
        <v>58.682300000000005</v>
      </c>
      <c r="J28" s="48">
        <v>10478.275</v>
      </c>
      <c r="K28" s="48">
        <v>2705.7</v>
      </c>
      <c r="L28" s="48">
        <v>5335.5810099999999</v>
      </c>
      <c r="M28" s="48">
        <v>7913.2120300000006</v>
      </c>
      <c r="N28" s="48">
        <v>4662.7936399999999</v>
      </c>
      <c r="O28" s="48">
        <v>1197.31</v>
      </c>
      <c r="P28" s="48">
        <v>821</v>
      </c>
      <c r="Q28" s="89">
        <v>0</v>
      </c>
      <c r="R28" s="77"/>
      <c r="S28" s="87" t="s">
        <v>144</v>
      </c>
    </row>
    <row r="29" spans="1:20" x14ac:dyDescent="0.3">
      <c r="A29" s="77"/>
      <c r="B29" s="76" t="s">
        <v>145</v>
      </c>
      <c r="C29" s="93"/>
      <c r="D29" s="66"/>
      <c r="E29" s="48">
        <v>18174.733399999997</v>
      </c>
      <c r="F29" s="48">
        <v>243.05224999999999</v>
      </c>
      <c r="G29" s="48">
        <v>182.62786</v>
      </c>
      <c r="H29" s="48">
        <v>173.68</v>
      </c>
      <c r="I29" s="48">
        <v>96.02</v>
      </c>
      <c r="J29" s="48">
        <v>21425.804</v>
      </c>
      <c r="K29" s="48">
        <v>806.4</v>
      </c>
      <c r="L29" s="48">
        <v>5450.8964999999998</v>
      </c>
      <c r="M29" s="48">
        <v>13515.069</v>
      </c>
      <c r="N29" s="48">
        <v>5522.3017099999997</v>
      </c>
      <c r="O29" s="48">
        <v>7489.3440000000001</v>
      </c>
      <c r="P29" s="48">
        <v>1469</v>
      </c>
      <c r="Q29" s="63">
        <v>0</v>
      </c>
      <c r="R29" s="77"/>
      <c r="S29" s="87" t="s">
        <v>146</v>
      </c>
    </row>
    <row r="30" spans="1:20" x14ac:dyDescent="0.3">
      <c r="A30" s="17"/>
      <c r="B30" s="17"/>
      <c r="C30" s="17"/>
      <c r="D30" s="17"/>
      <c r="E30" s="17"/>
      <c r="F30" s="17"/>
      <c r="G30" s="17"/>
      <c r="H30" s="29"/>
      <c r="I30" s="17"/>
      <c r="J30" s="29"/>
      <c r="K30" s="17"/>
    </row>
    <row r="31" spans="1:20" x14ac:dyDescent="0.3">
      <c r="A31" s="67"/>
      <c r="B31" s="17"/>
      <c r="C31" s="17"/>
      <c r="D31" s="17"/>
      <c r="E31" s="17"/>
      <c r="F31" s="17"/>
      <c r="G31" s="17"/>
      <c r="H31" s="29"/>
      <c r="I31" s="17"/>
      <c r="J31" s="29"/>
      <c r="K31" s="17"/>
    </row>
    <row r="32" spans="1:20" x14ac:dyDescent="0.3">
      <c r="A32" s="68"/>
      <c r="B32" s="17"/>
      <c r="C32" s="68"/>
      <c r="D32" s="68"/>
      <c r="E32" s="17"/>
      <c r="F32" s="17"/>
      <c r="G32" s="17"/>
      <c r="I32" s="17"/>
      <c r="K32" s="68"/>
    </row>
    <row r="33" spans="2:5" x14ac:dyDescent="0.3">
      <c r="B33" s="68"/>
      <c r="C33" s="17"/>
      <c r="D33" s="17"/>
      <c r="E33" s="17"/>
    </row>
    <row r="34" spans="2:5" x14ac:dyDescent="0.3">
      <c r="B34" s="69"/>
      <c r="C34" s="17"/>
      <c r="D34" s="17"/>
      <c r="E34" s="17"/>
    </row>
  </sheetData>
  <mergeCells count="13">
    <mergeCell ref="A9:D9"/>
    <mergeCell ref="R9:S9"/>
    <mergeCell ref="A10:D10"/>
    <mergeCell ref="R10:S10"/>
    <mergeCell ref="A13:D13"/>
    <mergeCell ref="A25:B25"/>
    <mergeCell ref="E6:K6"/>
    <mergeCell ref="L6:Q6"/>
    <mergeCell ref="E7:K7"/>
    <mergeCell ref="L7:Q7"/>
    <mergeCell ref="R7:S7"/>
    <mergeCell ref="A8:D8"/>
    <mergeCell ref="R8:S8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BFB5-2EF2-4305-A8CD-342AB8F1802B}">
  <sheetPr>
    <tabColor rgb="FF00B050"/>
  </sheetPr>
  <dimension ref="A1:V28"/>
  <sheetViews>
    <sheetView showGridLines="0" tabSelected="1" zoomScale="99" zoomScaleNormal="99" workbookViewId="0">
      <selection activeCell="F16" sqref="F16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6.140625" style="4" bestFit="1" customWidth="1"/>
    <col min="4" max="4" width="1.5703125" style="4" customWidth="1"/>
    <col min="5" max="5" width="9.7109375" style="4" customWidth="1"/>
    <col min="6" max="6" width="11.5703125" style="4" bestFit="1" customWidth="1"/>
    <col min="7" max="7" width="7.7109375" style="4" customWidth="1"/>
    <col min="8" max="8" width="11.28515625" style="4" bestFit="1" customWidth="1"/>
    <col min="9" max="9" width="10.140625" style="4" customWidth="1"/>
    <col min="10" max="10" width="9.140625" style="4" customWidth="1"/>
    <col min="11" max="11" width="8.42578125" style="4" customWidth="1"/>
    <col min="12" max="12" width="9.140625" style="4" customWidth="1"/>
    <col min="13" max="13" width="9.85546875" style="4" customWidth="1"/>
    <col min="14" max="14" width="9.7109375" style="4" customWidth="1"/>
    <col min="15" max="15" width="10.42578125" style="4" customWidth="1"/>
    <col min="16" max="16" width="8.5703125" style="4" customWidth="1"/>
    <col min="17" max="17" width="8.7109375" style="4" customWidth="1"/>
    <col min="18" max="18" width="0.7109375" style="4" customWidth="1"/>
    <col min="19" max="19" width="17.4257812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3">
      <c r="B1" s="2" t="s">
        <v>0</v>
      </c>
      <c r="C1" s="101">
        <v>3</v>
      </c>
      <c r="D1" s="2" t="s">
        <v>81</v>
      </c>
      <c r="V1" s="4"/>
    </row>
    <row r="2" spans="1:22" s="5" customFormat="1" x14ac:dyDescent="0.3">
      <c r="B2" s="1" t="s">
        <v>2</v>
      </c>
      <c r="C2" s="101">
        <v>3</v>
      </c>
      <c r="D2" s="2" t="s">
        <v>3</v>
      </c>
      <c r="V2" s="1"/>
    </row>
    <row r="3" spans="1:22" s="5" customFormat="1" x14ac:dyDescent="0.3">
      <c r="B3" s="1"/>
      <c r="C3" s="3"/>
      <c r="D3" s="2" t="s">
        <v>82</v>
      </c>
    </row>
    <row r="4" spans="1:22" s="5" customFormat="1" ht="15" customHeight="1" x14ac:dyDescent="0.3">
      <c r="B4" s="1"/>
      <c r="C4" s="3"/>
      <c r="D4" s="2"/>
      <c r="S4" s="6" t="s">
        <v>5</v>
      </c>
    </row>
    <row r="5" spans="1:22" ht="6" customHeight="1" x14ac:dyDescent="0.3">
      <c r="V5" s="5"/>
    </row>
    <row r="6" spans="1:22" s="17" customFormat="1" ht="21" x14ac:dyDescent="0.45">
      <c r="A6" s="7"/>
      <c r="B6" s="8"/>
      <c r="C6" s="8"/>
      <c r="D6" s="9"/>
      <c r="E6" s="10" t="s">
        <v>6</v>
      </c>
      <c r="F6" s="11"/>
      <c r="G6" s="11"/>
      <c r="H6" s="11"/>
      <c r="I6" s="11"/>
      <c r="J6" s="11"/>
      <c r="K6" s="12"/>
      <c r="L6" s="13" t="s">
        <v>7</v>
      </c>
      <c r="M6" s="14"/>
      <c r="N6" s="14"/>
      <c r="O6" s="14"/>
      <c r="P6" s="14"/>
      <c r="Q6" s="14"/>
      <c r="R6" s="15" t="s">
        <v>8</v>
      </c>
      <c r="S6" s="16"/>
      <c r="V6" s="4"/>
    </row>
    <row r="7" spans="1:22" s="17" customFormat="1" ht="21.75" customHeight="1" x14ac:dyDescent="0.3">
      <c r="E7" s="18" t="s">
        <v>9</v>
      </c>
      <c r="F7" s="19"/>
      <c r="G7" s="19"/>
      <c r="H7" s="19"/>
      <c r="I7" s="19"/>
      <c r="J7" s="19"/>
      <c r="K7" s="20"/>
      <c r="L7" s="21" t="s">
        <v>10</v>
      </c>
      <c r="M7" s="22"/>
      <c r="N7" s="22"/>
      <c r="O7" s="22"/>
      <c r="P7" s="22"/>
      <c r="Q7" s="23"/>
      <c r="R7" s="24" t="s">
        <v>11</v>
      </c>
      <c r="S7" s="25"/>
    </row>
    <row r="8" spans="1:22" s="17" customFormat="1" x14ac:dyDescent="0.3">
      <c r="A8" s="26" t="s">
        <v>12</v>
      </c>
      <c r="B8" s="26"/>
      <c r="C8" s="26"/>
      <c r="D8" s="27"/>
      <c r="E8" s="28"/>
      <c r="F8" s="28" t="s">
        <v>13</v>
      </c>
      <c r="G8" s="28"/>
      <c r="H8" s="28"/>
      <c r="I8" s="28"/>
      <c r="J8" s="29"/>
      <c r="K8" s="30"/>
      <c r="L8" s="31"/>
      <c r="M8" s="31"/>
      <c r="N8" s="31"/>
      <c r="O8" s="31"/>
      <c r="P8" s="31"/>
      <c r="Q8" s="31"/>
      <c r="R8" s="24" t="s">
        <v>14</v>
      </c>
      <c r="S8" s="25"/>
      <c r="T8" s="32"/>
    </row>
    <row r="9" spans="1:22" s="17" customFormat="1" x14ac:dyDescent="0.3">
      <c r="A9" s="26" t="s">
        <v>15</v>
      </c>
      <c r="B9" s="26"/>
      <c r="C9" s="26"/>
      <c r="D9" s="27"/>
      <c r="E9" s="28" t="s">
        <v>16</v>
      </c>
      <c r="F9" s="28" t="s">
        <v>17</v>
      </c>
      <c r="G9" s="28"/>
      <c r="H9" s="28" t="s">
        <v>18</v>
      </c>
      <c r="I9" s="28"/>
      <c r="J9" s="31"/>
      <c r="K9" s="28"/>
      <c r="L9" s="31"/>
      <c r="M9" s="31"/>
      <c r="N9" s="31"/>
      <c r="O9" s="31"/>
      <c r="P9" s="31"/>
      <c r="Q9" s="31"/>
      <c r="R9" s="24" t="s">
        <v>19</v>
      </c>
      <c r="S9" s="25"/>
      <c r="T9" s="32"/>
    </row>
    <row r="10" spans="1:22" s="17" customFormat="1" x14ac:dyDescent="0.3">
      <c r="A10" s="26" t="s">
        <v>20</v>
      </c>
      <c r="B10" s="26"/>
      <c r="C10" s="26"/>
      <c r="D10" s="27"/>
      <c r="E10" s="33" t="s">
        <v>21</v>
      </c>
      <c r="F10" s="28" t="s">
        <v>22</v>
      </c>
      <c r="G10" s="28"/>
      <c r="H10" s="34" t="s">
        <v>23</v>
      </c>
      <c r="I10" s="28"/>
      <c r="J10" s="31"/>
      <c r="K10" s="28"/>
      <c r="L10" s="31" t="s">
        <v>24</v>
      </c>
      <c r="M10" s="31"/>
      <c r="N10" s="31"/>
      <c r="O10" s="31"/>
      <c r="P10" s="31"/>
      <c r="Q10" s="31"/>
      <c r="R10" s="24" t="s">
        <v>25</v>
      </c>
      <c r="S10" s="25"/>
      <c r="T10" s="32"/>
    </row>
    <row r="11" spans="1:22" s="17" customFormat="1" x14ac:dyDescent="0.3">
      <c r="A11" s="34"/>
      <c r="B11" s="34"/>
      <c r="C11" s="34"/>
      <c r="D11" s="35"/>
      <c r="E11" s="33" t="s">
        <v>26</v>
      </c>
      <c r="F11" s="36" t="s">
        <v>27</v>
      </c>
      <c r="G11" s="28" t="s">
        <v>28</v>
      </c>
      <c r="H11" s="36" t="s">
        <v>29</v>
      </c>
      <c r="I11" s="28" t="s">
        <v>30</v>
      </c>
      <c r="J11" s="31" t="s">
        <v>31</v>
      </c>
      <c r="K11" s="28" t="s">
        <v>32</v>
      </c>
      <c r="L11" s="37" t="s">
        <v>33</v>
      </c>
      <c r="M11" s="31" t="s">
        <v>34</v>
      </c>
      <c r="N11" s="31" t="s">
        <v>35</v>
      </c>
      <c r="O11" s="31" t="s">
        <v>36</v>
      </c>
      <c r="P11" s="31" t="s">
        <v>37</v>
      </c>
      <c r="Q11" s="31" t="s">
        <v>38</v>
      </c>
      <c r="R11" s="38"/>
      <c r="S11" s="39"/>
      <c r="T11" s="32"/>
    </row>
    <row r="12" spans="1:22" s="17" customFormat="1" ht="19.5" x14ac:dyDescent="0.45">
      <c r="A12" s="40"/>
      <c r="B12" s="40"/>
      <c r="C12" s="40"/>
      <c r="D12" s="41"/>
      <c r="E12" s="42" t="s">
        <v>26</v>
      </c>
      <c r="F12" s="42" t="s">
        <v>39</v>
      </c>
      <c r="G12" s="42" t="s">
        <v>40</v>
      </c>
      <c r="H12" s="42" t="s">
        <v>41</v>
      </c>
      <c r="I12" s="42" t="s">
        <v>42</v>
      </c>
      <c r="J12" s="43" t="s">
        <v>43</v>
      </c>
      <c r="K12" s="42" t="s">
        <v>44</v>
      </c>
      <c r="L12" s="43" t="s">
        <v>45</v>
      </c>
      <c r="M12" s="43" t="s">
        <v>46</v>
      </c>
      <c r="N12" s="43" t="s">
        <v>47</v>
      </c>
      <c r="O12" s="43" t="s">
        <v>48</v>
      </c>
      <c r="P12" s="43" t="s">
        <v>43</v>
      </c>
      <c r="Q12" s="42" t="s">
        <v>44</v>
      </c>
      <c r="R12" s="44"/>
      <c r="S12" s="45"/>
    </row>
    <row r="13" spans="1:22" ht="3" customHeight="1" x14ac:dyDescent="0.3">
      <c r="A13" s="46" t="s">
        <v>8</v>
      </c>
      <c r="B13" s="46"/>
      <c r="C13" s="46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9"/>
      <c r="S13" s="50"/>
      <c r="V13" s="17"/>
    </row>
    <row r="14" spans="1:22" ht="30" customHeight="1" x14ac:dyDescent="0.3">
      <c r="A14" s="81" t="s">
        <v>147</v>
      </c>
      <c r="B14" s="81"/>
      <c r="C14" s="94"/>
      <c r="D14" s="71"/>
      <c r="E14" s="59">
        <f>SUM(E15:E22)</f>
        <v>188214.14663999999</v>
      </c>
      <c r="F14" s="59">
        <f t="shared" ref="F14:Q14" si="0">SUM(F15:F22)</f>
        <v>2694.8329100000001</v>
      </c>
      <c r="G14" s="59">
        <f t="shared" si="0"/>
        <v>4979.0661600000003</v>
      </c>
      <c r="H14" s="59">
        <f t="shared" si="0"/>
        <v>2882.4095200000002</v>
      </c>
      <c r="I14" s="59">
        <f t="shared" si="0"/>
        <v>571.55875000000003</v>
      </c>
      <c r="J14" s="59">
        <f t="shared" si="0"/>
        <v>151350.41700000002</v>
      </c>
      <c r="K14" s="59">
        <f t="shared" si="0"/>
        <v>17957.51642</v>
      </c>
      <c r="L14" s="59">
        <f t="shared" si="0"/>
        <v>71091.217390000005</v>
      </c>
      <c r="M14" s="59">
        <f t="shared" si="0"/>
        <v>88584.705000000002</v>
      </c>
      <c r="N14" s="59">
        <f t="shared" si="0"/>
        <v>60794.905109999992</v>
      </c>
      <c r="O14" s="59">
        <f t="shared" si="0"/>
        <v>52521.595809999999</v>
      </c>
      <c r="P14" s="59">
        <f t="shared" si="0"/>
        <v>19349.29363</v>
      </c>
      <c r="Q14" s="59">
        <f t="shared" si="0"/>
        <v>88</v>
      </c>
      <c r="R14" s="72" t="s">
        <v>148</v>
      </c>
      <c r="S14" s="55"/>
      <c r="T14" s="55"/>
    </row>
    <row r="15" spans="1:22" ht="24.95" customHeight="1" x14ac:dyDescent="0.3">
      <c r="A15" s="91"/>
      <c r="B15" s="76" t="s">
        <v>149</v>
      </c>
      <c r="C15" s="57"/>
      <c r="D15" s="58"/>
      <c r="E15" s="48">
        <v>19046.724289999998</v>
      </c>
      <c r="F15" s="48">
        <v>250.709</v>
      </c>
      <c r="G15" s="48">
        <v>1.05</v>
      </c>
      <c r="H15" s="63">
        <v>293.18252000000001</v>
      </c>
      <c r="I15" s="48">
        <v>2.2000000000000002</v>
      </c>
      <c r="J15" s="48">
        <v>15555.856</v>
      </c>
      <c r="K15" s="48">
        <v>5165.4501799999998</v>
      </c>
      <c r="L15" s="48">
        <v>5958.384</v>
      </c>
      <c r="M15" s="48">
        <v>9604.7579999999998</v>
      </c>
      <c r="N15" s="48">
        <v>6533.4229299999997</v>
      </c>
      <c r="O15" s="48">
        <v>3885.89</v>
      </c>
      <c r="P15" s="48">
        <v>3137</v>
      </c>
      <c r="Q15" s="63">
        <v>0</v>
      </c>
      <c r="R15" s="81"/>
      <c r="S15" s="79" t="s">
        <v>150</v>
      </c>
      <c r="T15" s="57"/>
    </row>
    <row r="16" spans="1:22" ht="24.95" customHeight="1" x14ac:dyDescent="0.3">
      <c r="A16" s="75"/>
      <c r="B16" s="76" t="s">
        <v>151</v>
      </c>
      <c r="D16" s="58"/>
      <c r="E16" s="48">
        <v>33053.988729999997</v>
      </c>
      <c r="F16" s="48">
        <v>407.24935999999997</v>
      </c>
      <c r="G16" s="48">
        <v>568.10041000000001</v>
      </c>
      <c r="H16" s="63">
        <v>0</v>
      </c>
      <c r="I16" s="48">
        <v>9.2799999999999994</v>
      </c>
      <c r="J16" s="48">
        <v>18134.75</v>
      </c>
      <c r="K16" s="63">
        <v>0</v>
      </c>
      <c r="L16" s="48">
        <v>9418.5990000000002</v>
      </c>
      <c r="M16" s="48">
        <v>11832.56</v>
      </c>
      <c r="N16" s="48">
        <v>6956.3644800000002</v>
      </c>
      <c r="O16" s="48">
        <v>8597.7805500000013</v>
      </c>
      <c r="P16" s="48">
        <v>2430.3933399999996</v>
      </c>
      <c r="Q16" s="48">
        <v>20</v>
      </c>
      <c r="R16" s="81"/>
      <c r="S16" s="79" t="s">
        <v>152</v>
      </c>
    </row>
    <row r="17" spans="1:20" ht="24.95" customHeight="1" x14ac:dyDescent="0.3">
      <c r="A17" s="75"/>
      <c r="B17" s="76" t="s">
        <v>153</v>
      </c>
      <c r="D17" s="66"/>
      <c r="E17" s="48">
        <v>19981.267540000001</v>
      </c>
      <c r="F17" s="48">
        <v>135.54273999999998</v>
      </c>
      <c r="G17" s="48">
        <v>265.71613000000002</v>
      </c>
      <c r="H17" s="48">
        <v>872.56</v>
      </c>
      <c r="I17" s="48">
        <v>14.1</v>
      </c>
      <c r="J17" s="48">
        <v>20099.734</v>
      </c>
      <c r="K17" s="48">
        <v>1742.29378</v>
      </c>
      <c r="L17" s="48">
        <v>9261.9860000000008</v>
      </c>
      <c r="M17" s="48">
        <v>11826.28</v>
      </c>
      <c r="N17" s="48">
        <v>7857.5554800000009</v>
      </c>
      <c r="O17" s="48">
        <v>3855.45</v>
      </c>
      <c r="P17" s="48">
        <v>2921</v>
      </c>
      <c r="Q17" s="63">
        <v>0</v>
      </c>
      <c r="R17" s="77"/>
      <c r="S17" s="79" t="s">
        <v>154</v>
      </c>
    </row>
    <row r="18" spans="1:20" ht="24.95" customHeight="1" x14ac:dyDescent="0.3">
      <c r="A18" s="77"/>
      <c r="B18" s="76" t="s">
        <v>155</v>
      </c>
      <c r="D18" s="66"/>
      <c r="E18" s="48">
        <v>18468.083490000001</v>
      </c>
      <c r="F18" s="48">
        <v>351.32110999999998</v>
      </c>
      <c r="G18" s="48">
        <v>2258.0651499999999</v>
      </c>
      <c r="H18" s="48">
        <v>985.19799999999998</v>
      </c>
      <c r="I18" s="48">
        <v>6.09</v>
      </c>
      <c r="J18" s="48">
        <v>15789.244000000001</v>
      </c>
      <c r="K18" s="63">
        <v>0</v>
      </c>
      <c r="L18" s="48">
        <v>6691.7729900000004</v>
      </c>
      <c r="M18" s="48">
        <v>9685.3870000000006</v>
      </c>
      <c r="N18" s="48">
        <v>8799.7685000000001</v>
      </c>
      <c r="O18" s="48">
        <v>5337.89</v>
      </c>
      <c r="P18" s="48">
        <v>1901</v>
      </c>
      <c r="Q18" s="63">
        <v>0</v>
      </c>
      <c r="R18" s="77"/>
      <c r="S18" s="79" t="s">
        <v>156</v>
      </c>
    </row>
    <row r="19" spans="1:20" ht="24.95" customHeight="1" x14ac:dyDescent="0.3">
      <c r="A19" s="77"/>
      <c r="B19" s="76" t="s">
        <v>157</v>
      </c>
      <c r="D19" s="66"/>
      <c r="E19" s="48">
        <v>28141.984130000001</v>
      </c>
      <c r="F19" s="48">
        <v>612.69159999999999</v>
      </c>
      <c r="G19" s="48">
        <v>570.00558999999998</v>
      </c>
      <c r="H19" s="48">
        <v>731.46900000000005</v>
      </c>
      <c r="I19" s="48">
        <v>146.76</v>
      </c>
      <c r="J19" s="48">
        <v>25865.311000000002</v>
      </c>
      <c r="K19" s="48">
        <v>4936.8999999999996</v>
      </c>
      <c r="L19" s="48">
        <v>9833.6479999999992</v>
      </c>
      <c r="M19" s="48">
        <v>13139.349</v>
      </c>
      <c r="N19" s="48">
        <v>10164.41381</v>
      </c>
      <c r="O19" s="48">
        <v>12680.42776</v>
      </c>
      <c r="P19" s="48">
        <v>2985.5106499999997</v>
      </c>
      <c r="Q19" s="48">
        <v>25</v>
      </c>
      <c r="R19" s="77"/>
      <c r="S19" s="79" t="s">
        <v>158</v>
      </c>
    </row>
    <row r="20" spans="1:20" ht="24.95" customHeight="1" x14ac:dyDescent="0.3">
      <c r="A20" s="77"/>
      <c r="B20" s="76" t="s">
        <v>159</v>
      </c>
      <c r="D20" s="66"/>
      <c r="E20" s="48">
        <v>22278.305339999999</v>
      </c>
      <c r="F20" s="48">
        <v>230.898</v>
      </c>
      <c r="G20" s="48">
        <v>384.99842999999998</v>
      </c>
      <c r="H20" s="63">
        <v>0</v>
      </c>
      <c r="I20" s="48">
        <v>174.68825000000001</v>
      </c>
      <c r="J20" s="48">
        <v>17173.404999999999</v>
      </c>
      <c r="K20" s="63">
        <v>5876</v>
      </c>
      <c r="L20" s="48">
        <v>7527.527</v>
      </c>
      <c r="M20" s="48">
        <v>11021.842000000001</v>
      </c>
      <c r="N20" s="48">
        <v>5759.4847800000007</v>
      </c>
      <c r="O20" s="48">
        <v>3824.2860000000001</v>
      </c>
      <c r="P20" s="48">
        <v>1965</v>
      </c>
      <c r="Q20" s="63">
        <v>25</v>
      </c>
      <c r="R20" s="77"/>
      <c r="S20" s="79" t="s">
        <v>160</v>
      </c>
    </row>
    <row r="21" spans="1:20" ht="24.95" customHeight="1" x14ac:dyDescent="0.3">
      <c r="A21" s="77"/>
      <c r="B21" s="76" t="s">
        <v>161</v>
      </c>
      <c r="D21" s="66"/>
      <c r="E21" s="48">
        <v>24966.763749999998</v>
      </c>
      <c r="F21" s="48">
        <v>638.38830000000007</v>
      </c>
      <c r="G21" s="48">
        <v>689.66034999999999</v>
      </c>
      <c r="H21" s="63">
        <v>0</v>
      </c>
      <c r="I21" s="48">
        <v>184.69</v>
      </c>
      <c r="J21" s="48">
        <v>22513.883000000002</v>
      </c>
      <c r="K21" s="63">
        <v>236.87245999999999</v>
      </c>
      <c r="L21" s="48">
        <v>12213.429390000001</v>
      </c>
      <c r="M21" s="48">
        <v>11631.67</v>
      </c>
      <c r="N21" s="48">
        <v>7115.1145800000004</v>
      </c>
      <c r="O21" s="48">
        <v>10201.761500000001</v>
      </c>
      <c r="P21" s="48">
        <v>2480.3896400000003</v>
      </c>
      <c r="Q21" s="48">
        <v>18</v>
      </c>
      <c r="R21" s="77"/>
      <c r="S21" s="79" t="s">
        <v>162</v>
      </c>
    </row>
    <row r="22" spans="1:20" ht="24.95" customHeight="1" x14ac:dyDescent="0.3">
      <c r="A22" s="77"/>
      <c r="B22" s="76" t="s">
        <v>163</v>
      </c>
      <c r="D22" s="66"/>
      <c r="E22" s="48">
        <v>22277.02937</v>
      </c>
      <c r="F22" s="48">
        <v>68.032800000000009</v>
      </c>
      <c r="G22" s="48">
        <v>241.4701</v>
      </c>
      <c r="H22" s="63">
        <v>0</v>
      </c>
      <c r="I22" s="48">
        <v>33.750500000000002</v>
      </c>
      <c r="J22" s="48">
        <v>16218.234</v>
      </c>
      <c r="K22" s="63">
        <v>0</v>
      </c>
      <c r="L22" s="48">
        <v>10185.871009999999</v>
      </c>
      <c r="M22" s="48">
        <v>9842.8590000000004</v>
      </c>
      <c r="N22" s="48">
        <v>7608.7805499999995</v>
      </c>
      <c r="O22" s="48">
        <v>4138.1099999999997</v>
      </c>
      <c r="P22" s="48">
        <v>1529</v>
      </c>
      <c r="Q22" s="48">
        <v>0</v>
      </c>
      <c r="R22" s="77"/>
      <c r="S22" s="79" t="s">
        <v>164</v>
      </c>
    </row>
    <row r="23" spans="1:20" ht="30" customHeight="1" x14ac:dyDescent="0.3">
      <c r="A23" s="95"/>
      <c r="B23" s="95"/>
      <c r="C23" s="96"/>
      <c r="D23" s="9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9"/>
      <c r="S23" s="100"/>
      <c r="T23" s="55"/>
    </row>
    <row r="24" spans="1:20" x14ac:dyDescent="0.3">
      <c r="A24" s="17"/>
      <c r="B24" s="17"/>
      <c r="C24" s="17"/>
      <c r="D24" s="17"/>
      <c r="E24" s="17"/>
      <c r="F24" s="17"/>
      <c r="G24" s="17"/>
      <c r="H24" s="29"/>
      <c r="I24" s="17"/>
      <c r="J24" s="29"/>
      <c r="K24" s="17"/>
    </row>
    <row r="25" spans="1:20" s="17" customFormat="1" ht="17.25" x14ac:dyDescent="0.3">
      <c r="A25" s="68" t="s">
        <v>165</v>
      </c>
      <c r="C25" s="68" t="s">
        <v>166</v>
      </c>
      <c r="D25" s="68"/>
      <c r="E25" s="68"/>
      <c r="M25" s="68" t="s">
        <v>167</v>
      </c>
    </row>
    <row r="26" spans="1:20" x14ac:dyDescent="0.3">
      <c r="A26" s="68"/>
      <c r="B26" s="17"/>
      <c r="C26" s="68"/>
      <c r="D26" s="68"/>
      <c r="E26" s="68"/>
      <c r="F26" s="17"/>
      <c r="G26" s="17"/>
      <c r="I26" s="17"/>
      <c r="K26" s="68"/>
    </row>
    <row r="27" spans="1:20" x14ac:dyDescent="0.3">
      <c r="B27" s="68"/>
      <c r="C27" s="17"/>
      <c r="D27" s="17"/>
      <c r="E27" s="17"/>
    </row>
    <row r="28" spans="1:20" x14ac:dyDescent="0.3">
      <c r="B28" s="69"/>
      <c r="C28" s="17"/>
      <c r="D28" s="17"/>
      <c r="E28" s="17"/>
    </row>
  </sheetData>
  <mergeCells count="14">
    <mergeCell ref="A9:D9"/>
    <mergeCell ref="R9:S9"/>
    <mergeCell ref="A10:D10"/>
    <mergeCell ref="R10:S10"/>
    <mergeCell ref="A13:D13"/>
    <mergeCell ref="A23:B23"/>
    <mergeCell ref="R23:S23"/>
    <mergeCell ref="E6:K6"/>
    <mergeCell ref="L6:Q6"/>
    <mergeCell ref="E7:K7"/>
    <mergeCell ref="L7:Q7"/>
    <mergeCell ref="R7:S7"/>
    <mergeCell ref="A8:D8"/>
    <mergeCell ref="R8:S8"/>
  </mergeCells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T-3</vt:lpstr>
      <vt:lpstr>T-3-2</vt:lpstr>
      <vt:lpstr>T-3-3</vt:lpstr>
      <vt:lpstr>T-3-4</vt:lpstr>
      <vt:lpstr>'T-3'!Print_Area</vt:lpstr>
      <vt:lpstr>'T-3-2'!Print_Area</vt:lpstr>
      <vt:lpstr>'T-3-3'!Print_Area</vt:lpstr>
      <vt:lpstr>'T-3-4'!Print_Area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2020-05-07T06:59:31Z</dcterms:created>
  <dcterms:modified xsi:type="dcterms:W3CDTF">2020-05-07T07:01:58Z</dcterms:modified>
</cp:coreProperties>
</file>