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9.3" sheetId="1" r:id="rId1"/>
  </sheets>
  <definedNames>
    <definedName name="_xlnm.Print_Area" localSheetId="0">'T-19.3'!$A$1:$U$93</definedName>
  </definedNames>
  <calcPr calcId="125725"/>
</workbook>
</file>

<file path=xl/calcChain.xml><?xml version="1.0" encoding="utf-8"?>
<calcChain xmlns="http://schemas.openxmlformats.org/spreadsheetml/2006/main">
  <c r="Q62" i="1"/>
  <c r="P62"/>
  <c r="O62"/>
  <c r="N62"/>
  <c r="M62"/>
  <c r="L62"/>
  <c r="K62"/>
  <c r="J62"/>
  <c r="I62"/>
  <c r="H62"/>
  <c r="G62"/>
  <c r="F62"/>
  <c r="E62"/>
  <c r="Q59"/>
  <c r="P59"/>
  <c r="O59"/>
  <c r="N59"/>
  <c r="M59"/>
  <c r="L59"/>
  <c r="K59"/>
  <c r="J59"/>
  <c r="I59"/>
  <c r="H59"/>
  <c r="G59"/>
  <c r="F59"/>
  <c r="E59"/>
  <c r="R53"/>
  <c r="Q53"/>
  <c r="P53"/>
  <c r="O53"/>
  <c r="N53"/>
  <c r="M53"/>
  <c r="L53"/>
  <c r="K53"/>
  <c r="J53"/>
  <c r="I53"/>
  <c r="H53"/>
  <c r="G53"/>
  <c r="F53"/>
  <c r="E53"/>
  <c r="Q49"/>
  <c r="P49"/>
  <c r="O49"/>
  <c r="N49"/>
  <c r="M49"/>
  <c r="L49"/>
  <c r="K49"/>
  <c r="J49"/>
  <c r="I49"/>
  <c r="H49"/>
  <c r="G49"/>
  <c r="F49"/>
  <c r="E49"/>
  <c r="Q29"/>
  <c r="P29"/>
  <c r="O29"/>
  <c r="N29"/>
  <c r="M29"/>
  <c r="L29"/>
  <c r="K29"/>
  <c r="J29"/>
  <c r="I29"/>
  <c r="H29"/>
  <c r="G29"/>
  <c r="F29"/>
  <c r="E29"/>
  <c r="R25"/>
  <c r="Q25"/>
  <c r="P25"/>
  <c r="O25"/>
  <c r="N25"/>
  <c r="M25"/>
  <c r="L25"/>
  <c r="K25"/>
  <c r="J25"/>
  <c r="I25"/>
  <c r="H25"/>
  <c r="G25"/>
  <c r="F25"/>
  <c r="E25"/>
  <c r="Q21"/>
  <c r="P21"/>
  <c r="O21"/>
  <c r="N21"/>
  <c r="M21"/>
  <c r="L21"/>
  <c r="K21"/>
  <c r="J21"/>
  <c r="I21"/>
  <c r="H21"/>
  <c r="G21"/>
  <c r="F21"/>
  <c r="E21"/>
  <c r="Q15"/>
  <c r="P15"/>
  <c r="O15"/>
  <c r="N15"/>
  <c r="M15"/>
  <c r="L15"/>
  <c r="K15"/>
  <c r="J15"/>
  <c r="I15"/>
  <c r="H15"/>
  <c r="G15"/>
  <c r="F15"/>
  <c r="E15"/>
  <c r="Q14"/>
  <c r="P14"/>
  <c r="O14"/>
  <c r="N14"/>
  <c r="M14"/>
  <c r="L14"/>
  <c r="K14"/>
  <c r="J14"/>
  <c r="I14"/>
  <c r="H14"/>
  <c r="G14"/>
  <c r="F14"/>
  <c r="E14"/>
</calcChain>
</file>

<file path=xl/sharedStrings.xml><?xml version="1.0" encoding="utf-8"?>
<sst xmlns="http://schemas.openxmlformats.org/spreadsheetml/2006/main" count="165" uniqueCount="125">
  <si>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</si>
  <si>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</t>
  </si>
  <si>
    <t>Table</t>
  </si>
  <si>
    <t xml:space="preserve">Actual Revenue and Expenditure of Subdistrict Administration Organization by Type, District and Subdistrict Administration Organization: </t>
  </si>
  <si>
    <t>Fiscal Year 2018</t>
  </si>
  <si>
    <t>(บาท  Baht)</t>
  </si>
  <si>
    <t xml:space="preserve">รายได้ </t>
  </si>
  <si>
    <t>รายจ่าย</t>
  </si>
  <si>
    <t xml:space="preserve"> </t>
  </si>
  <si>
    <t>Revenue</t>
  </si>
  <si>
    <t>Expenditure</t>
  </si>
  <si>
    <t>District/</t>
  </si>
  <si>
    <t xml:space="preserve"> อำเภอ/</t>
  </si>
  <si>
    <t>ค่าธรรมเนียม</t>
  </si>
  <si>
    <t xml:space="preserve">Subdistrict </t>
  </si>
  <si>
    <t>องค์การบริหารส่วนตำบล</t>
  </si>
  <si>
    <t>ภาษีอากร</t>
  </si>
  <si>
    <t>ใบอนุญาต</t>
  </si>
  <si>
    <t>สาธารณูปโภค</t>
  </si>
  <si>
    <t>Administration</t>
  </si>
  <si>
    <t>Taxes and</t>
  </si>
  <si>
    <t xml:space="preserve"> และค่าปรับ</t>
  </si>
  <si>
    <t>และการพาณิชย์</t>
  </si>
  <si>
    <t>งบกลาง</t>
  </si>
  <si>
    <t>Organization</t>
  </si>
  <si>
    <t>duties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</si>
  <si>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</si>
  <si>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</si>
  <si>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</si>
  <si>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</si>
  <si>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</si>
  <si>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</si>
  <si>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</si>
  <si>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</si>
  <si>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</si>
  <si>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</si>
  <si>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</si>
  <si>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</si>
  <si>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</si>
  <si>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</si>
  <si>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</si>
  <si>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</si>
  <si>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</si>
  <si>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</si>
  <si>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</si>
  <si>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</si>
  <si>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</si>
  <si>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</si>
  <si>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</si>
  <si>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</si>
  <si>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>อำเภอเมืองพัทลุง</t>
  </si>
  <si>
    <t xml:space="preserve"> Mueang Phatthalung District</t>
  </si>
  <si>
    <t>อบต. ชัยบุรี</t>
  </si>
  <si>
    <t>Chai Buri SAO</t>
  </si>
  <si>
    <t>อบต. ควนมะพร้าว</t>
  </si>
  <si>
    <t>Khuan Maphraw SAO</t>
  </si>
  <si>
    <t>อบต. ลำปำ</t>
  </si>
  <si>
    <t>Lam Pam SAO</t>
  </si>
  <si>
    <t>อำเภอกงหรา</t>
  </si>
  <si>
    <t xml:space="preserve"> Kong Ra District</t>
  </si>
  <si>
    <t>อบต. คลองเฉลิม</t>
  </si>
  <si>
    <t>Khlong Chaloem SAO</t>
  </si>
  <si>
    <t>อำเภอเขาชัยสน</t>
  </si>
  <si>
    <t xml:space="preserve"> Khao Chaison District</t>
  </si>
  <si>
    <t>อบต. เขาชัยสน</t>
  </si>
  <si>
    <t>Khao chaison SAO</t>
  </si>
  <si>
    <t>อบต. ควนขนุน</t>
  </si>
  <si>
    <t>Khuan Khanun SAO</t>
  </si>
  <si>
    <t>อบต. หานโพธิ์</t>
  </si>
  <si>
    <t>Han Pho SAO</t>
  </si>
  <si>
    <t>อำเภอควนขนุน</t>
  </si>
  <si>
    <t>อบต.ชะมวง</t>
  </si>
  <si>
    <t>Chamuang SAO</t>
  </si>
  <si>
    <t>อบต. ปันแต</t>
  </si>
  <si>
    <t>Pan Tae SAO</t>
  </si>
  <si>
    <t>อบต. พนมวังก์</t>
  </si>
  <si>
    <t>Phanom Wang SAO</t>
  </si>
  <si>
    <t>อำเภอปากพะยูน</t>
  </si>
  <si>
    <t xml:space="preserve"> Pak Phayun District</t>
  </si>
  <si>
    <t>อบต. ฝาละมี</t>
  </si>
  <si>
    <t>Falami SAO</t>
  </si>
  <si>
    <t>อบต. เกาะหมาก</t>
  </si>
  <si>
    <t>Ko Mak SAO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</si>
  <si>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 (ต่อ)</t>
  </si>
  <si>
    <t xml:space="preserve">Actual Revenue and Expenditure of Subdistrict Administration Organization by Type, District and Subdistrict </t>
  </si>
  <si>
    <t>Administration Organization: Fiscal Year 2018 (cont.)</t>
  </si>
  <si>
    <t xml:space="preserve">                  อำเภอ/                     </t>
  </si>
  <si>
    <t xml:space="preserve"> องค์การบริหารส่วนตำบล</t>
  </si>
  <si>
    <t>ค่าปรับ</t>
  </si>
  <si>
    <t>Public</t>
  </si>
  <si>
    <t>Fees and fines</t>
  </si>
  <si>
    <t>utilities</t>
  </si>
  <si>
    <t>อำเภอศรีบรรพต</t>
  </si>
  <si>
    <t xml:space="preserve"> Si Banphot District</t>
  </si>
  <si>
    <t>อบต. เขาย่า</t>
  </si>
  <si>
    <t>Khao ya SAO</t>
  </si>
  <si>
    <t>อบต. เขาปู่</t>
  </si>
  <si>
    <t>Khao Pu SAO</t>
  </si>
  <si>
    <t>อบต. ตะแพน</t>
  </si>
  <si>
    <t>Ta phaen SAO</t>
  </si>
  <si>
    <t>อำเภอป่าบอน</t>
  </si>
  <si>
    <t>อบต. ป่าบอน</t>
  </si>
  <si>
    <t>Pa Bon SAO</t>
  </si>
  <si>
    <t>อบต. วังใหม่</t>
  </si>
  <si>
    <t>Wang Mai SAO</t>
  </si>
  <si>
    <t>อบต. ทุ่งนารี</t>
  </si>
  <si>
    <t>Thung Nari SAO</t>
  </si>
  <si>
    <t>อบต. หนองธง</t>
  </si>
  <si>
    <t>Nong Thong SAO</t>
  </si>
  <si>
    <t>อบต. โคกทราย</t>
  </si>
  <si>
    <t>Khok Sai SAO</t>
  </si>
  <si>
    <t>อำเภอบางแก้ว</t>
  </si>
  <si>
    <t xml:space="preserve"> Bang Kaeo District</t>
  </si>
  <si>
    <t>อบต. โคกสัก</t>
  </si>
  <si>
    <t>Khok Sak SAO</t>
  </si>
  <si>
    <t>อบต. นาปะขอ</t>
  </si>
  <si>
    <t>Na Pa Kho SAO</t>
  </si>
  <si>
    <t>อำเภอป่าพะยอม</t>
  </si>
  <si>
    <t xml:space="preserve"> Pa Phayom District</t>
  </si>
  <si>
    <t>อบต. ป่าพะยอม</t>
  </si>
  <si>
    <t>Pa Phayom SAO</t>
  </si>
  <si>
    <t>อบต. เกาะเต่า</t>
  </si>
  <si>
    <t>Ko Tao SAO</t>
  </si>
  <si>
    <t xml:space="preserve">     ที่มา:  สำนักงานส่งเสริมการปกครองท้องถิ่นจังหวัดพัทลุง</t>
  </si>
  <si>
    <t xml:space="preserve"> Source:   Phatthalung  Provincial Office of Local Administration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</si>
</sst>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0"/>
      <name val="TH SarabunPSK"/>
      <family val="2"/>
    </font>
    <font>
      <sz val="10"/>
      <name val="TH SarabunPSK"/>
      <family val="2"/>
    </font>
    <font>
      <sz val="10"/>
      <name val="Cordia New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9" xfId="0" applyFont="1" applyBorder="1"/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4" fontId="2" fillId="0" borderId="9" xfId="0" applyNumberFormat="1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9" xfId="0" applyNumberFormat="1" applyFont="1" applyBorder="1"/>
    <xf numFmtId="43" fontId="3" fillId="0" borderId="9" xfId="1" applyFont="1" applyBorder="1"/>
    <xf numFmtId="0" fontId="3" fillId="0" borderId="0" xfId="0" applyFont="1" applyBorder="1"/>
    <xf numFmtId="0" fontId="3" fillId="0" borderId="8" xfId="0" applyFont="1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188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8" xfId="0" applyFont="1" applyFill="1" applyBorder="1" applyAlignment="1">
      <alignment horizontal="center"/>
    </xf>
    <xf numFmtId="188" fontId="3" fillId="2" borderId="0" xfId="1" applyNumberFormat="1" applyFont="1" applyFill="1" applyBorder="1"/>
    <xf numFmtId="43" fontId="2" fillId="0" borderId="9" xfId="1" applyFont="1" applyBorder="1"/>
    <xf numFmtId="4" fontId="2" fillId="0" borderId="7" xfId="0" applyNumberFormat="1" applyFont="1" applyBorder="1"/>
    <xf numFmtId="4" fontId="3" fillId="0" borderId="8" xfId="0" applyNumberFormat="1" applyFont="1" applyBorder="1"/>
    <xf numFmtId="0" fontId="3" fillId="2" borderId="8" xfId="0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5" xfId="0" applyFont="1" applyFill="1" applyBorder="1"/>
    <xf numFmtId="0" fontId="3" fillId="2" borderId="5" xfId="0" applyFont="1" applyFill="1" applyBorder="1" applyAlignment="1"/>
    <xf numFmtId="0" fontId="3" fillId="2" borderId="6" xfId="0" applyFont="1" applyFill="1" applyBorder="1"/>
    <xf numFmtId="4" fontId="3" fillId="0" borderId="11" xfId="0" applyNumberFormat="1" applyFont="1" applyBorder="1"/>
    <xf numFmtId="0" fontId="3" fillId="0" borderId="5" xfId="0" applyFont="1" applyBorder="1"/>
    <xf numFmtId="4" fontId="3" fillId="0" borderId="0" xfId="0" applyNumberFormat="1" applyFont="1" applyBorder="1"/>
    <xf numFmtId="0" fontId="3" fillId="0" borderId="2" xfId="0" applyFont="1" applyBorder="1" applyAlignment="1">
      <alignment horizontal="center"/>
    </xf>
    <xf numFmtId="0" fontId="2" fillId="0" borderId="3" xfId="0" applyFont="1" applyBorder="1"/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/>
    <xf numFmtId="0" fontId="4" fillId="0" borderId="0" xfId="0" applyFont="1" applyBorder="1"/>
    <xf numFmtId="0" fontId="4" fillId="0" borderId="8" xfId="0" applyFont="1" applyBorder="1"/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2" fillId="2" borderId="9" xfId="1" applyNumberFormat="1" applyFont="1" applyFill="1" applyBorder="1"/>
    <xf numFmtId="43" fontId="2" fillId="2" borderId="9" xfId="1" applyFont="1" applyFill="1" applyBorder="1"/>
    <xf numFmtId="43" fontId="2" fillId="2" borderId="0" xfId="1" applyFont="1" applyFill="1" applyBorder="1"/>
    <xf numFmtId="4" fontId="3" fillId="2" borderId="9" xfId="1" applyNumberFormat="1" applyFont="1" applyFill="1" applyBorder="1"/>
    <xf numFmtId="4" fontId="3" fillId="2" borderId="8" xfId="1" applyNumberFormat="1" applyFont="1" applyFill="1" applyBorder="1"/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3" fontId="3" fillId="2" borderId="9" xfId="1" applyFont="1" applyFill="1" applyBorder="1"/>
    <xf numFmtId="43" fontId="3" fillId="2" borderId="0" xfId="1" applyFont="1" applyFill="1" applyBorder="1"/>
    <xf numFmtId="43" fontId="3" fillId="2" borderId="8" xfId="1" applyFont="1" applyFill="1" applyBorder="1"/>
    <xf numFmtId="43" fontId="3" fillId="2" borderId="9" xfId="1" applyFont="1" applyFill="1" applyBorder="1" applyAlignment="1">
      <alignment horizontal="right"/>
    </xf>
    <xf numFmtId="4" fontId="2" fillId="2" borderId="7" xfId="1" applyNumberFormat="1" applyFont="1" applyFill="1" applyBorder="1"/>
    <xf numFmtId="4" fontId="3" fillId="2" borderId="11" xfId="1" applyNumberFormat="1" applyFont="1" applyFill="1" applyBorder="1"/>
    <xf numFmtId="4" fontId="3" fillId="2" borderId="6" xfId="1" applyNumberFormat="1" applyFont="1" applyFill="1" applyBorder="1"/>
    <xf numFmtId="43" fontId="3" fillId="2" borderId="11" xfId="1" applyFont="1" applyFill="1" applyBorder="1" applyAlignment="1">
      <alignment horizontal="right"/>
    </xf>
    <xf numFmtId="43" fontId="3" fillId="0" borderId="11" xfId="1" applyFont="1" applyBorder="1"/>
    <xf numFmtId="4" fontId="3" fillId="2" borderId="6" xfId="1" applyNumberFormat="1" applyFont="1" applyFill="1" applyBorder="1" applyAlignment="1">
      <alignment horizontal="right"/>
    </xf>
    <xf numFmtId="43" fontId="3" fillId="2" borderId="11" xfId="1" applyFont="1" applyFill="1" applyBorder="1"/>
    <xf numFmtId="43" fontId="3" fillId="0" borderId="0" xfId="1" applyFont="1"/>
    <xf numFmtId="43" fontId="3" fillId="0" borderId="0" xfId="1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298249</xdr:colOff>
      <xdr:row>18</xdr:row>
      <xdr:rowOff>192427</xdr:rowOff>
    </xdr:from>
    <xdr:to>
      <xdr:col>20</xdr:col>
      <xdr:colOff>727843</xdr:colOff>
      <xdr:row>30</xdr:row>
      <xdr:rowOff>227046</xdr:rowOff>
    </xdr:to>
    <xdr:grpSp>
      <xdr:nvGrpSpPr>
        <xdr:cNvPr id="2" name="Group 10"/>
        <xdr:cNvGrpSpPr/>
      </xdr:nvGrpSpPr>
      <xdr:grpSpPr>
        <a:xfrm>
          <a:off x="11054764" y="3742654"/>
          <a:ext cx="429594" cy="2805528"/>
          <a:chOff x="9582729" y="4185230"/>
          <a:chExt cx="477700" cy="2516892"/>
        </a:xfrm>
      </xdr:grpSpPr>
      <xdr:grpSp>
        <xdr:nvGrpSpPr>
          <xdr:cNvPr id="3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6"/>
  <sheetViews>
    <sheetView showGridLines="0" tabSelected="1" topLeftCell="A52" zoomScale="99" zoomScaleNormal="99" workbookViewId="0">
      <selection activeCell="A36" sqref="A36:XFD36"/>
    </sheetView>
  </sheetViews>
  <sheetFormatPr defaultRowHeight="13.5"/>
  <cols>
    <col min="1" max="1" width="1.140625" style="4" customWidth="1"/>
    <col min="2" max="2" width="4.28515625" style="4" customWidth="1"/>
    <col min="3" max="3" width="4.85546875" style="4" customWidth="1"/>
    <col min="4" max="4" width="3.28515625" style="4" customWidth="1"/>
    <col min="5" max="5" width="10.42578125" style="4" customWidth="1"/>
    <col min="6" max="6" width="9.5703125" style="4" customWidth="1"/>
    <col min="7" max="7" width="9.28515625" style="4" customWidth="1"/>
    <col min="8" max="8" width="9.5703125" style="4" customWidth="1"/>
    <col min="9" max="9" width="9.140625" style="4" customWidth="1"/>
    <col min="10" max="10" width="10.7109375" style="4" customWidth="1"/>
    <col min="11" max="11" width="9.85546875" style="4" customWidth="1"/>
    <col min="12" max="12" width="10.140625" style="4" customWidth="1"/>
    <col min="13" max="13" width="10.5703125" style="4" customWidth="1"/>
    <col min="14" max="14" width="10" style="4" customWidth="1"/>
    <col min="15" max="15" width="10.28515625" style="4" customWidth="1"/>
    <col min="16" max="16" width="9.85546875" style="4" customWidth="1"/>
    <col min="17" max="17" width="10" style="4" customWidth="1"/>
    <col min="18" max="18" width="0.85546875" style="4" customWidth="1"/>
    <col min="19" max="19" width="13.5703125" style="4" customWidth="1"/>
    <col min="20" max="20" width="4.28515625" style="4" customWidth="1"/>
    <col min="21" max="21" width="12.140625" style="4" bestFit="1" customWidth="1"/>
    <col min="22" max="22" width="1.7109375" style="4" customWidth="1"/>
    <col min="23" max="16384" width="9.140625" style="4"/>
  </cols>
  <sheetData>
    <row r="1" spans="1:22" s="1" customFormat="1">
      <c r="B1" s="2" t="s">
        <v>0</v>
      </c>
      <c r="C1" s="3">
        <v>19.3</v>
      </c>
      <c r="D1" s="2" t="s">
        <v>1</v>
      </c>
      <c r="V1" s="4"/>
    </row>
    <row r="2" spans="1:22" s="5" customFormat="1">
      <c r="B2" s="1" t="s">
        <v>2</v>
      </c>
      <c r="C2" s="3">
        <v>19.3</v>
      </c>
      <c r="D2" s="6" t="s">
        <v>3</v>
      </c>
      <c r="V2" s="1"/>
    </row>
    <row r="3" spans="1:22" s="5" customFormat="1">
      <c r="B3" s="1"/>
      <c r="C3" s="3"/>
      <c r="D3" s="6" t="s">
        <v>4</v>
      </c>
    </row>
    <row r="4" spans="1:22" s="5" customFormat="1" ht="15" customHeight="1">
      <c r="B4" s="1"/>
      <c r="C4" s="3"/>
      <c r="D4" s="6"/>
      <c r="S4" s="7" t="s">
        <v>5</v>
      </c>
    </row>
    <row r="5" spans="1:22" ht="2.25" customHeight="1">
      <c r="V5" s="5"/>
    </row>
    <row r="6" spans="1:22" ht="18" customHeight="1">
      <c r="A6" s="8"/>
      <c r="B6" s="9"/>
      <c r="C6" s="9"/>
      <c r="D6" s="10"/>
      <c r="E6" s="11" t="s">
        <v>6</v>
      </c>
      <c r="F6" s="12"/>
      <c r="G6" s="12"/>
      <c r="H6" s="12"/>
      <c r="I6" s="12"/>
      <c r="J6" s="12"/>
      <c r="K6" s="13"/>
      <c r="L6" s="14" t="s">
        <v>7</v>
      </c>
      <c r="M6" s="15"/>
      <c r="N6" s="15"/>
      <c r="O6" s="15"/>
      <c r="P6" s="15"/>
      <c r="Q6" s="15"/>
      <c r="R6" s="16" t="s">
        <v>8</v>
      </c>
      <c r="S6" s="17"/>
    </row>
    <row r="7" spans="1:22" ht="18" customHeight="1">
      <c r="E7" s="18" t="s">
        <v>9</v>
      </c>
      <c r="F7" s="19"/>
      <c r="G7" s="19"/>
      <c r="H7" s="19"/>
      <c r="I7" s="19"/>
      <c r="J7" s="19"/>
      <c r="K7" s="20"/>
      <c r="L7" s="21" t="s">
        <v>10</v>
      </c>
      <c r="M7" s="22"/>
      <c r="N7" s="22"/>
      <c r="O7" s="22"/>
      <c r="P7" s="22"/>
      <c r="Q7" s="23"/>
      <c r="R7" s="24" t="s">
        <v>11</v>
      </c>
      <c r="S7" s="25"/>
    </row>
    <row r="8" spans="1:22" ht="18" customHeight="1">
      <c r="A8" s="26" t="s">
        <v>12</v>
      </c>
      <c r="B8" s="26"/>
      <c r="C8" s="26"/>
      <c r="D8" s="27"/>
      <c r="E8" s="28"/>
      <c r="F8" s="28" t="s">
        <v>13</v>
      </c>
      <c r="G8" s="28"/>
      <c r="H8" s="28"/>
      <c r="I8" s="28"/>
      <c r="K8" s="29"/>
      <c r="L8" s="30"/>
      <c r="M8" s="30"/>
      <c r="N8" s="30"/>
      <c r="O8" s="30"/>
      <c r="P8" s="30"/>
      <c r="Q8" s="30"/>
      <c r="R8" s="24" t="s">
        <v>14</v>
      </c>
      <c r="S8" s="31"/>
      <c r="T8" s="32"/>
    </row>
    <row r="9" spans="1:22" ht="18" customHeight="1">
      <c r="A9" s="26" t="s">
        <v>15</v>
      </c>
      <c r="B9" s="26"/>
      <c r="C9" s="26"/>
      <c r="D9" s="27"/>
      <c r="E9" s="28" t="s">
        <v>16</v>
      </c>
      <c r="F9" s="28" t="s">
        <v>17</v>
      </c>
      <c r="G9" s="28"/>
      <c r="H9" s="28" t="s">
        <v>18</v>
      </c>
      <c r="I9" s="28"/>
      <c r="J9" s="30"/>
      <c r="K9" s="28"/>
      <c r="L9" s="30"/>
      <c r="M9" s="30"/>
      <c r="N9" s="30"/>
      <c r="O9" s="30"/>
      <c r="P9" s="30"/>
      <c r="Q9" s="30"/>
      <c r="R9" s="24" t="s">
        <v>19</v>
      </c>
      <c r="S9" s="31"/>
      <c r="T9" s="32"/>
    </row>
    <row r="10" spans="1:22" ht="18" customHeight="1">
      <c r="A10" s="26"/>
      <c r="B10" s="26"/>
      <c r="C10" s="26"/>
      <c r="D10" s="27"/>
      <c r="E10" s="28" t="s">
        <v>20</v>
      </c>
      <c r="F10" s="28" t="s">
        <v>21</v>
      </c>
      <c r="G10" s="28"/>
      <c r="H10" s="33" t="s">
        <v>22</v>
      </c>
      <c r="I10" s="28"/>
      <c r="J10" s="30"/>
      <c r="K10" s="28"/>
      <c r="L10" s="30" t="s">
        <v>23</v>
      </c>
      <c r="M10" s="30"/>
      <c r="N10" s="30"/>
      <c r="O10" s="30"/>
      <c r="P10" s="30"/>
      <c r="Q10" s="30"/>
      <c r="R10" s="24" t="s">
        <v>24</v>
      </c>
      <c r="S10" s="31"/>
      <c r="T10" s="32"/>
    </row>
    <row r="11" spans="1:22" ht="18" customHeight="1">
      <c r="A11" s="34"/>
      <c r="B11" s="34"/>
      <c r="C11" s="34"/>
      <c r="D11" s="35"/>
      <c r="E11" s="28" t="s">
        <v>25</v>
      </c>
      <c r="F11" s="34" t="s">
        <v>26</v>
      </c>
      <c r="G11" s="28" t="s">
        <v>27</v>
      </c>
      <c r="H11" s="34" t="s">
        <v>28</v>
      </c>
      <c r="I11" s="28" t="s">
        <v>29</v>
      </c>
      <c r="J11" s="30" t="s">
        <v>30</v>
      </c>
      <c r="K11" s="28" t="s">
        <v>31</v>
      </c>
      <c r="L11" s="30" t="s">
        <v>32</v>
      </c>
      <c r="M11" s="30" t="s">
        <v>33</v>
      </c>
      <c r="N11" s="30" t="s">
        <v>34</v>
      </c>
      <c r="O11" s="30" t="s">
        <v>35</v>
      </c>
      <c r="P11" s="30" t="s">
        <v>36</v>
      </c>
      <c r="Q11" s="30" t="s">
        <v>37</v>
      </c>
      <c r="R11" s="36"/>
      <c r="S11" s="37"/>
      <c r="T11" s="32"/>
    </row>
    <row r="12" spans="1:22" ht="18" customHeight="1">
      <c r="A12" s="38"/>
      <c r="B12" s="38"/>
      <c r="C12" s="38"/>
      <c r="D12" s="39"/>
      <c r="E12" s="40" t="s">
        <v>25</v>
      </c>
      <c r="F12" s="40" t="s">
        <v>38</v>
      </c>
      <c r="G12" s="40" t="s">
        <v>39</v>
      </c>
      <c r="H12" s="40" t="s">
        <v>40</v>
      </c>
      <c r="I12" s="40" t="s">
        <v>41</v>
      </c>
      <c r="J12" s="41" t="s">
        <v>42</v>
      </c>
      <c r="K12" s="40" t="s">
        <v>43</v>
      </c>
      <c r="L12" s="41" t="s">
        <v>44</v>
      </c>
      <c r="M12" s="41" t="s">
        <v>45</v>
      </c>
      <c r="N12" s="41" t="s">
        <v>46</v>
      </c>
      <c r="O12" s="41" t="s">
        <v>47</v>
      </c>
      <c r="P12" s="41" t="s">
        <v>42</v>
      </c>
      <c r="Q12" s="40" t="s">
        <v>43</v>
      </c>
      <c r="R12" s="42"/>
      <c r="S12" s="43"/>
    </row>
    <row r="13" spans="1:22" ht="3" customHeight="1">
      <c r="A13" s="44" t="s">
        <v>8</v>
      </c>
      <c r="B13" s="45"/>
      <c r="C13" s="45"/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8"/>
      <c r="S13" s="49"/>
    </row>
    <row r="14" spans="1:22" ht="18" customHeight="1">
      <c r="A14" s="50"/>
      <c r="B14" s="51" t="s">
        <v>48</v>
      </c>
      <c r="C14" s="51"/>
      <c r="D14" s="52"/>
      <c r="E14" s="53">
        <f>SUM(E15+E19+E21+E25+E29+E49+E53+E59+E62)</f>
        <v>590535154.10000002</v>
      </c>
      <c r="F14" s="53">
        <f t="shared" ref="F14:Q14" si="0">SUM(F15+F19+F21+F25+F29+F49+F53+F59+F62)</f>
        <v>5562905.5499999998</v>
      </c>
      <c r="G14" s="53">
        <f t="shared" si="0"/>
        <v>8597273.9700000007</v>
      </c>
      <c r="H14" s="53">
        <f t="shared" si="0"/>
        <v>18481489.490000002</v>
      </c>
      <c r="I14" s="53">
        <f t="shared" si="0"/>
        <v>4194084.87</v>
      </c>
      <c r="J14" s="53">
        <f t="shared" si="0"/>
        <v>765995766.53000009</v>
      </c>
      <c r="K14" s="53">
        <f t="shared" si="0"/>
        <v>31528273</v>
      </c>
      <c r="L14" s="53">
        <f t="shared" si="0"/>
        <v>350149615.89999998</v>
      </c>
      <c r="M14" s="53">
        <f t="shared" si="0"/>
        <v>370428896.49000001</v>
      </c>
      <c r="N14" s="53">
        <f t="shared" si="0"/>
        <v>232786163.82000005</v>
      </c>
      <c r="O14" s="53">
        <f t="shared" si="0"/>
        <v>217188115.00999999</v>
      </c>
      <c r="P14" s="53">
        <f t="shared" si="0"/>
        <v>72464384.930000007</v>
      </c>
      <c r="Q14" s="53">
        <f t="shared" si="0"/>
        <v>659968.75</v>
      </c>
      <c r="R14" s="32"/>
      <c r="S14" s="54" t="s">
        <v>49</v>
      </c>
    </row>
    <row r="15" spans="1:22" ht="18" customHeight="1">
      <c r="A15" s="6" t="s">
        <v>50</v>
      </c>
      <c r="B15" s="6"/>
      <c r="C15" s="55"/>
      <c r="D15" s="56"/>
      <c r="E15" s="53">
        <f>SUM(E16:E18)</f>
        <v>72820220.479999989</v>
      </c>
      <c r="F15" s="53">
        <f t="shared" ref="F15:Q15" si="1">SUM(F16:F18)</f>
        <v>284259.78999999998</v>
      </c>
      <c r="G15" s="53">
        <f t="shared" si="1"/>
        <v>615456.81000000006</v>
      </c>
      <c r="H15" s="53">
        <f t="shared" si="1"/>
        <v>811844.99</v>
      </c>
      <c r="I15" s="53">
        <f t="shared" si="1"/>
        <v>384361.16000000003</v>
      </c>
      <c r="J15" s="53">
        <f t="shared" si="1"/>
        <v>97129686.939999998</v>
      </c>
      <c r="K15" s="53">
        <f t="shared" si="1"/>
        <v>5187604</v>
      </c>
      <c r="L15" s="53">
        <f t="shared" si="1"/>
        <v>58358208.829999998</v>
      </c>
      <c r="M15" s="53">
        <f t="shared" si="1"/>
        <v>43410431.960000001</v>
      </c>
      <c r="N15" s="53">
        <f t="shared" si="1"/>
        <v>29318654.599999998</v>
      </c>
      <c r="O15" s="53">
        <f t="shared" si="1"/>
        <v>15379611.869999999</v>
      </c>
      <c r="P15" s="53">
        <f t="shared" si="1"/>
        <v>6133784.1999999993</v>
      </c>
      <c r="Q15" s="53">
        <f t="shared" si="1"/>
        <v>459968.75</v>
      </c>
      <c r="R15" s="1" t="s">
        <v>51</v>
      </c>
      <c r="S15" s="49"/>
    </row>
    <row r="16" spans="1:22" ht="18" customHeight="1">
      <c r="A16" s="55"/>
      <c r="B16" s="57" t="s">
        <v>52</v>
      </c>
      <c r="C16" s="57"/>
      <c r="D16" s="56"/>
      <c r="E16" s="58">
        <v>23179484.859999999</v>
      </c>
      <c r="F16" s="58">
        <v>46118.05</v>
      </c>
      <c r="G16" s="58">
        <v>118841.99</v>
      </c>
      <c r="H16" s="58">
        <v>811844.99</v>
      </c>
      <c r="I16" s="58">
        <v>66765.91</v>
      </c>
      <c r="J16" s="58">
        <v>37019147.100000001</v>
      </c>
      <c r="K16" s="58">
        <v>703000</v>
      </c>
      <c r="L16" s="58">
        <v>22040715.199999999</v>
      </c>
      <c r="M16" s="58">
        <v>13228021.16</v>
      </c>
      <c r="N16" s="58">
        <v>12565153.199999999</v>
      </c>
      <c r="O16" s="58">
        <v>3944180</v>
      </c>
      <c r="P16" s="58">
        <v>2522925.9</v>
      </c>
      <c r="Q16" s="59">
        <v>0</v>
      </c>
      <c r="R16" s="60"/>
      <c r="S16" s="57" t="s">
        <v>53</v>
      </c>
    </row>
    <row r="17" spans="1:20" ht="18" customHeight="1">
      <c r="A17" s="60"/>
      <c r="B17" s="57" t="s">
        <v>54</v>
      </c>
      <c r="C17" s="60"/>
      <c r="D17" s="56"/>
      <c r="E17" s="58">
        <v>29403734.300000001</v>
      </c>
      <c r="F17" s="58">
        <v>222810.8</v>
      </c>
      <c r="G17" s="58">
        <v>346584.37</v>
      </c>
      <c r="H17" s="59">
        <v>0</v>
      </c>
      <c r="I17" s="58">
        <v>91400</v>
      </c>
      <c r="J17" s="58">
        <v>39288647.259999998</v>
      </c>
      <c r="K17" s="58">
        <v>4484604</v>
      </c>
      <c r="L17" s="58">
        <v>23359092.300000001</v>
      </c>
      <c r="M17" s="58">
        <v>16531864</v>
      </c>
      <c r="N17" s="58">
        <v>9000146.5600000005</v>
      </c>
      <c r="O17" s="58">
        <v>9250531.8699999992</v>
      </c>
      <c r="P17" s="58">
        <v>2851858.3</v>
      </c>
      <c r="Q17" s="58">
        <v>20000</v>
      </c>
      <c r="R17" s="60"/>
      <c r="S17" s="60" t="s">
        <v>55</v>
      </c>
    </row>
    <row r="18" spans="1:20" ht="18" customHeight="1">
      <c r="A18" s="60"/>
      <c r="B18" s="57" t="s">
        <v>56</v>
      </c>
      <c r="C18" s="60"/>
      <c r="D18" s="61"/>
      <c r="E18" s="58">
        <v>20237001.32</v>
      </c>
      <c r="F18" s="58">
        <v>15330.94</v>
      </c>
      <c r="G18" s="58">
        <v>150030.45000000001</v>
      </c>
      <c r="H18" s="59">
        <v>0</v>
      </c>
      <c r="I18" s="58">
        <v>226195.25</v>
      </c>
      <c r="J18" s="58">
        <v>20821892.579999998</v>
      </c>
      <c r="K18" s="59">
        <v>0</v>
      </c>
      <c r="L18" s="58">
        <v>12958401.33</v>
      </c>
      <c r="M18" s="58">
        <v>13650546.800000001</v>
      </c>
      <c r="N18" s="58">
        <v>7753354.8399999999</v>
      </c>
      <c r="O18" s="58">
        <v>2184900</v>
      </c>
      <c r="P18" s="58">
        <v>759000</v>
      </c>
      <c r="Q18" s="58">
        <v>439968.75</v>
      </c>
      <c r="R18" s="60"/>
      <c r="S18" s="60" t="s">
        <v>57</v>
      </c>
    </row>
    <row r="19" spans="1:20" ht="18" customHeight="1">
      <c r="A19" s="62" t="s">
        <v>58</v>
      </c>
      <c r="B19" s="63"/>
      <c r="C19" s="62"/>
      <c r="D19" s="61"/>
      <c r="E19" s="58">
        <v>31778108.5</v>
      </c>
      <c r="F19" s="58">
        <v>523216.7</v>
      </c>
      <c r="G19" s="58">
        <v>231128.19</v>
      </c>
      <c r="H19" s="58">
        <v>435729</v>
      </c>
      <c r="I19" s="58">
        <v>304860</v>
      </c>
      <c r="J19" s="58">
        <v>53072945</v>
      </c>
      <c r="K19" s="58">
        <v>108800</v>
      </c>
      <c r="L19" s="58">
        <v>18251729</v>
      </c>
      <c r="M19" s="58">
        <v>23161795</v>
      </c>
      <c r="N19" s="58">
        <v>15225881.060000001</v>
      </c>
      <c r="O19" s="58">
        <v>21334730</v>
      </c>
      <c r="P19" s="58">
        <v>5332897.6399999997</v>
      </c>
      <c r="Q19" s="59">
        <v>0</v>
      </c>
      <c r="R19" s="1" t="s">
        <v>59</v>
      </c>
      <c r="S19" s="64"/>
    </row>
    <row r="20" spans="1:20" ht="18" customHeight="1">
      <c r="A20" s="65"/>
      <c r="B20" s="66" t="s">
        <v>60</v>
      </c>
      <c r="C20" s="66"/>
      <c r="D20" s="67"/>
      <c r="E20" s="58">
        <v>31778108.5</v>
      </c>
      <c r="F20" s="58">
        <v>523216.7</v>
      </c>
      <c r="G20" s="58">
        <v>231128.19</v>
      </c>
      <c r="H20" s="58">
        <v>435729</v>
      </c>
      <c r="I20" s="58">
        <v>304860</v>
      </c>
      <c r="J20" s="58">
        <v>53072945</v>
      </c>
      <c r="K20" s="58">
        <v>108800</v>
      </c>
      <c r="L20" s="58">
        <v>18251729</v>
      </c>
      <c r="M20" s="58">
        <v>23161795</v>
      </c>
      <c r="N20" s="58">
        <v>15225881.060000001</v>
      </c>
      <c r="O20" s="58">
        <v>21334730</v>
      </c>
      <c r="P20" s="58">
        <v>5332897.6399999997</v>
      </c>
      <c r="Q20" s="59">
        <v>0</v>
      </c>
      <c r="R20" s="68"/>
      <c r="S20" s="69" t="s">
        <v>61</v>
      </c>
    </row>
    <row r="21" spans="1:20" ht="18" customHeight="1">
      <c r="A21" s="62" t="s">
        <v>62</v>
      </c>
      <c r="B21" s="62"/>
      <c r="C21" s="65"/>
      <c r="D21" s="70"/>
      <c r="E21" s="53">
        <f>SUM(E22:E24)</f>
        <v>74135944.780000001</v>
      </c>
      <c r="F21" s="53">
        <f t="shared" ref="F21:Q21" si="2">SUM(F22:F24)</f>
        <v>1971238.16</v>
      </c>
      <c r="G21" s="53">
        <f t="shared" si="2"/>
        <v>4436798.12</v>
      </c>
      <c r="H21" s="53">
        <f t="shared" si="2"/>
        <v>2588045</v>
      </c>
      <c r="I21" s="53">
        <f t="shared" si="2"/>
        <v>542330</v>
      </c>
      <c r="J21" s="53">
        <f t="shared" si="2"/>
        <v>99731078.670000002</v>
      </c>
      <c r="K21" s="53">
        <f t="shared" si="2"/>
        <v>12047800</v>
      </c>
      <c r="L21" s="53">
        <f t="shared" si="2"/>
        <v>54176688.789999992</v>
      </c>
      <c r="M21" s="53">
        <f t="shared" si="2"/>
        <v>50652229.769999996</v>
      </c>
      <c r="N21" s="53">
        <f t="shared" si="2"/>
        <v>27029744.780000001</v>
      </c>
      <c r="O21" s="53">
        <f t="shared" si="2"/>
        <v>19354319.439999998</v>
      </c>
      <c r="P21" s="53">
        <f t="shared" si="2"/>
        <v>6766625.7300000004</v>
      </c>
      <c r="Q21" s="53">
        <f t="shared" si="2"/>
        <v>180000</v>
      </c>
      <c r="R21" s="1" t="s">
        <v>63</v>
      </c>
      <c r="S21" s="69"/>
    </row>
    <row r="22" spans="1:20" ht="18" customHeight="1">
      <c r="A22" s="65"/>
      <c r="B22" s="66" t="s">
        <v>64</v>
      </c>
      <c r="C22" s="66"/>
      <c r="D22" s="70"/>
      <c r="E22" s="58">
        <v>26909873.52</v>
      </c>
      <c r="F22" s="58">
        <v>1865209.16</v>
      </c>
      <c r="G22" s="58">
        <v>2457953.7599999998</v>
      </c>
      <c r="H22" s="58">
        <v>444770</v>
      </c>
      <c r="I22" s="58">
        <v>379830</v>
      </c>
      <c r="J22" s="58">
        <v>33154896.609999999</v>
      </c>
      <c r="K22" s="58">
        <v>6512800</v>
      </c>
      <c r="L22" s="58">
        <v>17787256.91</v>
      </c>
      <c r="M22" s="58">
        <v>18988891.77</v>
      </c>
      <c r="N22" s="58">
        <v>11496237.18</v>
      </c>
      <c r="O22" s="58">
        <v>9117638.3499999996</v>
      </c>
      <c r="P22" s="58">
        <v>2737660</v>
      </c>
      <c r="Q22" s="58">
        <v>180000</v>
      </c>
      <c r="R22" s="68"/>
      <c r="S22" s="69" t="s">
        <v>65</v>
      </c>
    </row>
    <row r="23" spans="1:20" ht="18" customHeight="1">
      <c r="A23" s="65"/>
      <c r="B23" s="66" t="s">
        <v>66</v>
      </c>
      <c r="C23" s="66"/>
      <c r="D23" s="70"/>
      <c r="E23" s="58">
        <v>23667073.210000001</v>
      </c>
      <c r="F23" s="58">
        <v>66100</v>
      </c>
      <c r="G23" s="58">
        <v>298159.25</v>
      </c>
      <c r="H23" s="58">
        <v>2143275</v>
      </c>
      <c r="I23" s="58">
        <v>103800</v>
      </c>
      <c r="J23" s="58">
        <v>36279665.060000002</v>
      </c>
      <c r="K23" s="58">
        <v>568000</v>
      </c>
      <c r="L23" s="58">
        <v>18115488.109999999</v>
      </c>
      <c r="M23" s="58">
        <v>14378886</v>
      </c>
      <c r="N23" s="58">
        <v>9036190.2799999993</v>
      </c>
      <c r="O23" s="58">
        <v>7085621.0899999999</v>
      </c>
      <c r="P23" s="58">
        <v>2663965.73</v>
      </c>
      <c r="Q23" s="59">
        <v>0</v>
      </c>
      <c r="R23" s="71"/>
      <c r="S23" s="66" t="s">
        <v>67</v>
      </c>
    </row>
    <row r="24" spans="1:20" ht="18" customHeight="1">
      <c r="A24" s="65"/>
      <c r="B24" s="66" t="s">
        <v>68</v>
      </c>
      <c r="C24" s="66"/>
      <c r="D24" s="70"/>
      <c r="E24" s="58">
        <v>23558998.050000001</v>
      </c>
      <c r="F24" s="58">
        <v>39929</v>
      </c>
      <c r="G24" s="58">
        <v>1680685.11</v>
      </c>
      <c r="H24" s="59">
        <v>0</v>
      </c>
      <c r="I24" s="58">
        <v>58700</v>
      </c>
      <c r="J24" s="58">
        <v>30296517</v>
      </c>
      <c r="K24" s="58">
        <v>4967000</v>
      </c>
      <c r="L24" s="58">
        <v>18273943.77</v>
      </c>
      <c r="M24" s="58">
        <v>17284452</v>
      </c>
      <c r="N24" s="58">
        <v>6497317.3200000003</v>
      </c>
      <c r="O24" s="58">
        <v>3151060</v>
      </c>
      <c r="P24" s="58">
        <v>1365000</v>
      </c>
      <c r="Q24" s="59">
        <v>0</v>
      </c>
      <c r="R24" s="71"/>
      <c r="S24" s="66" t="s">
        <v>69</v>
      </c>
    </row>
    <row r="25" spans="1:20" ht="18" customHeight="1">
      <c r="A25" s="62" t="s">
        <v>70</v>
      </c>
      <c r="B25" s="62"/>
      <c r="C25" s="65"/>
      <c r="D25" s="70"/>
      <c r="E25" s="53">
        <f>SUM(E26:E28)</f>
        <v>63209073.889999993</v>
      </c>
      <c r="F25" s="53">
        <f t="shared" ref="F25:R25" si="3">SUM(F26:F28)</f>
        <v>830899.27</v>
      </c>
      <c r="G25" s="53">
        <f t="shared" si="3"/>
        <v>511687.77</v>
      </c>
      <c r="H25" s="53">
        <f t="shared" si="3"/>
        <v>2203507.5</v>
      </c>
      <c r="I25" s="53">
        <f t="shared" si="3"/>
        <v>534165</v>
      </c>
      <c r="J25" s="53">
        <f t="shared" si="3"/>
        <v>85558088.560000002</v>
      </c>
      <c r="K25" s="53">
        <f t="shared" si="3"/>
        <v>2225304</v>
      </c>
      <c r="L25" s="53">
        <f t="shared" si="3"/>
        <v>42063586.099999994</v>
      </c>
      <c r="M25" s="53">
        <f t="shared" si="3"/>
        <v>41601566.75</v>
      </c>
      <c r="N25" s="53">
        <f t="shared" si="3"/>
        <v>20757100</v>
      </c>
      <c r="O25" s="53">
        <f t="shared" si="3"/>
        <v>29572275.530000001</v>
      </c>
      <c r="P25" s="53">
        <f t="shared" si="3"/>
        <v>5685848.7000000002</v>
      </c>
      <c r="Q25" s="72">
        <f t="shared" si="3"/>
        <v>0</v>
      </c>
      <c r="R25" s="73">
        <f t="shared" si="3"/>
        <v>0</v>
      </c>
      <c r="S25" s="64"/>
    </row>
    <row r="26" spans="1:20" ht="18" customHeight="1">
      <c r="A26" s="64"/>
      <c r="B26" s="66" t="s">
        <v>71</v>
      </c>
      <c r="C26" s="64"/>
      <c r="D26" s="70"/>
      <c r="E26" s="58">
        <v>23724672.579999998</v>
      </c>
      <c r="F26" s="58">
        <v>206683.18</v>
      </c>
      <c r="G26" s="58">
        <v>202582.79</v>
      </c>
      <c r="H26" s="58">
        <v>966481.5</v>
      </c>
      <c r="I26" s="58">
        <v>366005</v>
      </c>
      <c r="J26" s="58">
        <v>34444776</v>
      </c>
      <c r="K26" s="74">
        <v>2225304</v>
      </c>
      <c r="L26" s="58">
        <v>14913351.5</v>
      </c>
      <c r="M26" s="58">
        <v>13134132.75</v>
      </c>
      <c r="N26" s="74">
        <v>6666421.71</v>
      </c>
      <c r="O26" s="58">
        <v>15104413.039999999</v>
      </c>
      <c r="P26" s="58">
        <v>2500528.7000000002</v>
      </c>
      <c r="Q26" s="59">
        <v>0</v>
      </c>
      <c r="R26" s="64"/>
      <c r="S26" s="64" t="s">
        <v>72</v>
      </c>
    </row>
    <row r="27" spans="1:20" ht="18" customHeight="1">
      <c r="A27" s="64"/>
      <c r="B27" s="66" t="s">
        <v>73</v>
      </c>
      <c r="C27" s="64"/>
      <c r="D27" s="75"/>
      <c r="E27" s="58">
        <v>18842795.52</v>
      </c>
      <c r="F27" s="58">
        <v>225477.65</v>
      </c>
      <c r="G27" s="58">
        <v>75985.919999999998</v>
      </c>
      <c r="H27" s="58">
        <v>1237026</v>
      </c>
      <c r="I27" s="58">
        <v>51500</v>
      </c>
      <c r="J27" s="58">
        <v>26310629.359999999</v>
      </c>
      <c r="K27" s="59">
        <v>0</v>
      </c>
      <c r="L27" s="58">
        <v>13272915.4</v>
      </c>
      <c r="M27" s="58">
        <v>12307688</v>
      </c>
      <c r="N27" s="58">
        <v>7136259.6799999997</v>
      </c>
      <c r="O27" s="58">
        <v>8983840</v>
      </c>
      <c r="P27" s="58">
        <v>1932320</v>
      </c>
      <c r="Q27" s="59">
        <v>0</v>
      </c>
      <c r="R27" s="64"/>
      <c r="S27" s="64" t="s">
        <v>74</v>
      </c>
    </row>
    <row r="28" spans="1:20" ht="18" customHeight="1">
      <c r="A28" s="65"/>
      <c r="B28" s="66" t="s">
        <v>75</v>
      </c>
      <c r="C28" s="66"/>
      <c r="D28" s="75"/>
      <c r="E28" s="58">
        <v>20641605.789999999</v>
      </c>
      <c r="F28" s="58">
        <v>398738.44</v>
      </c>
      <c r="G28" s="58">
        <v>233119.06</v>
      </c>
      <c r="H28" s="59">
        <v>0</v>
      </c>
      <c r="I28" s="58">
        <v>116660</v>
      </c>
      <c r="J28" s="58">
        <v>24802683.199999999</v>
      </c>
      <c r="K28" s="59">
        <v>0</v>
      </c>
      <c r="L28" s="58">
        <v>13877319.199999999</v>
      </c>
      <c r="M28" s="58">
        <v>16159746</v>
      </c>
      <c r="N28" s="58">
        <v>6954418.6100000003</v>
      </c>
      <c r="O28" s="58">
        <v>5484022.4900000002</v>
      </c>
      <c r="P28" s="58">
        <v>1253000</v>
      </c>
      <c r="Q28" s="59">
        <v>0</v>
      </c>
      <c r="R28" s="76"/>
      <c r="S28" s="76" t="s">
        <v>76</v>
      </c>
    </row>
    <row r="29" spans="1:20" ht="18" customHeight="1">
      <c r="A29" s="62" t="s">
        <v>77</v>
      </c>
      <c r="B29" s="64"/>
      <c r="C29" s="65"/>
      <c r="D29" s="70"/>
      <c r="E29" s="53">
        <f>SUM(E30:E31)</f>
        <v>76524643.949999988</v>
      </c>
      <c r="F29" s="53">
        <f t="shared" ref="F29:Q29" si="4">SUM(F30:F31)</f>
        <v>560004.79999999993</v>
      </c>
      <c r="G29" s="53">
        <f t="shared" si="4"/>
        <v>486995.6</v>
      </c>
      <c r="H29" s="53">
        <f t="shared" si="4"/>
        <v>2871752</v>
      </c>
      <c r="I29" s="53">
        <f t="shared" si="4"/>
        <v>365050.7</v>
      </c>
      <c r="J29" s="53">
        <f t="shared" si="4"/>
        <v>72295867</v>
      </c>
      <c r="K29" s="53">
        <f t="shared" si="4"/>
        <v>3342200</v>
      </c>
      <c r="L29" s="53">
        <f t="shared" si="4"/>
        <v>31515755.84</v>
      </c>
      <c r="M29" s="53">
        <f t="shared" si="4"/>
        <v>35107635</v>
      </c>
      <c r="N29" s="53">
        <f t="shared" si="4"/>
        <v>31661724.760000002</v>
      </c>
      <c r="O29" s="53">
        <f t="shared" si="4"/>
        <v>15044252</v>
      </c>
      <c r="P29" s="53">
        <f t="shared" si="4"/>
        <v>15990989.01</v>
      </c>
      <c r="Q29" s="53">
        <f t="shared" si="4"/>
        <v>20000</v>
      </c>
      <c r="R29" s="1" t="s">
        <v>78</v>
      </c>
      <c r="S29" s="65"/>
    </row>
    <row r="30" spans="1:20" ht="18" customHeight="1">
      <c r="A30" s="64"/>
      <c r="B30" s="77" t="s">
        <v>79</v>
      </c>
      <c r="C30" s="64"/>
      <c r="D30" s="70"/>
      <c r="E30" s="58">
        <v>27390366.469999999</v>
      </c>
      <c r="F30" s="58">
        <v>16928.45</v>
      </c>
      <c r="G30" s="58">
        <v>216052.02</v>
      </c>
      <c r="H30" s="58">
        <v>1745525</v>
      </c>
      <c r="I30" s="58">
        <v>151550.70000000001</v>
      </c>
      <c r="J30" s="58">
        <v>48277360</v>
      </c>
      <c r="K30" s="59">
        <v>0</v>
      </c>
      <c r="L30" s="58">
        <v>18536952</v>
      </c>
      <c r="M30" s="58">
        <v>15650877</v>
      </c>
      <c r="N30" s="58">
        <v>13144809.25</v>
      </c>
      <c r="O30" s="58">
        <v>6877205</v>
      </c>
      <c r="P30" s="58">
        <v>12533000</v>
      </c>
      <c r="Q30" s="59">
        <v>0</v>
      </c>
      <c r="R30" s="64"/>
      <c r="S30" s="64" t="s">
        <v>80</v>
      </c>
    </row>
    <row r="31" spans="1:20" ht="18" customHeight="1">
      <c r="A31" s="78"/>
      <c r="B31" s="79" t="s">
        <v>81</v>
      </c>
      <c r="C31" s="78"/>
      <c r="D31" s="80"/>
      <c r="E31" s="81">
        <v>49134277.479999997</v>
      </c>
      <c r="F31" s="81">
        <v>543076.35</v>
      </c>
      <c r="G31" s="81">
        <v>270943.58</v>
      </c>
      <c r="H31" s="81">
        <v>1126227</v>
      </c>
      <c r="I31" s="81">
        <v>213500</v>
      </c>
      <c r="J31" s="81">
        <v>24018507</v>
      </c>
      <c r="K31" s="81">
        <v>3342200</v>
      </c>
      <c r="L31" s="81">
        <v>12978803.84</v>
      </c>
      <c r="M31" s="81">
        <v>19456758</v>
      </c>
      <c r="N31" s="81">
        <v>18516915.510000002</v>
      </c>
      <c r="O31" s="81">
        <v>8167047</v>
      </c>
      <c r="P31" s="81">
        <v>3457989.01</v>
      </c>
      <c r="Q31" s="81">
        <v>20000</v>
      </c>
      <c r="R31" s="78"/>
      <c r="S31" s="78" t="s">
        <v>82</v>
      </c>
      <c r="T31" s="82"/>
    </row>
    <row r="32" spans="1:20" ht="18" customHeight="1">
      <c r="A32" s="64"/>
      <c r="B32" s="77"/>
      <c r="C32" s="64"/>
      <c r="D32" s="64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64"/>
      <c r="S32" s="64"/>
      <c r="T32" s="60"/>
    </row>
    <row r="33" spans="1:24" ht="18" customHeight="1">
      <c r="A33" s="64"/>
      <c r="B33" s="77"/>
      <c r="C33" s="64"/>
      <c r="D33" s="64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64"/>
      <c r="S33" s="64"/>
      <c r="T33" s="60"/>
    </row>
    <row r="34" spans="1:24" ht="18" customHeight="1">
      <c r="A34" s="64"/>
      <c r="B34" s="77"/>
      <c r="C34" s="64"/>
      <c r="D34" s="64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64"/>
      <c r="S34" s="64"/>
      <c r="T34" s="60"/>
    </row>
    <row r="35" spans="1:24" ht="18" customHeight="1">
      <c r="A35" s="64"/>
      <c r="B35" s="77"/>
      <c r="C35" s="64"/>
      <c r="D35" s="64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64"/>
      <c r="S35" s="64"/>
      <c r="T35" s="60"/>
    </row>
    <row r="36" spans="1:24" ht="18" customHeight="1">
      <c r="A36" s="64"/>
      <c r="B36" s="77"/>
      <c r="C36" s="64"/>
      <c r="D36" s="64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64"/>
      <c r="S36" s="64"/>
      <c r="T36" s="60"/>
    </row>
    <row r="37" spans="1:24" ht="18" customHeight="1">
      <c r="B37" s="60"/>
      <c r="C37" s="60"/>
      <c r="D37" s="64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</row>
    <row r="38" spans="1:24" ht="18" customHeight="1">
      <c r="A38" s="1"/>
      <c r="B38" s="2" t="s">
        <v>0</v>
      </c>
      <c r="C38" s="3">
        <v>19.3</v>
      </c>
      <c r="D38" s="2" t="s">
        <v>83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" customHeight="1">
      <c r="A39" s="5"/>
      <c r="B39" s="1" t="s">
        <v>2</v>
      </c>
      <c r="C39" s="3">
        <v>19.3</v>
      </c>
      <c r="D39" s="6" t="s">
        <v>84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8" customHeight="1">
      <c r="A40" s="5"/>
      <c r="B40" s="1"/>
      <c r="C40" s="3"/>
      <c r="D40" s="6" t="s">
        <v>85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8" customHeight="1">
      <c r="A41" s="5"/>
      <c r="B41" s="1"/>
      <c r="C41" s="3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4" ht="5.25" customHeight="1"/>
    <row r="43" spans="1:24" ht="18" customHeight="1">
      <c r="A43" s="8"/>
      <c r="B43" s="9"/>
      <c r="C43" s="9"/>
      <c r="D43" s="10"/>
      <c r="E43" s="11" t="s">
        <v>6</v>
      </c>
      <c r="F43" s="12"/>
      <c r="G43" s="12"/>
      <c r="H43" s="12"/>
      <c r="I43" s="12"/>
      <c r="J43" s="12"/>
      <c r="K43" s="13"/>
      <c r="L43" s="14" t="s">
        <v>7</v>
      </c>
      <c r="M43" s="15"/>
      <c r="N43" s="15"/>
      <c r="O43" s="15"/>
      <c r="P43" s="15"/>
      <c r="Q43" s="84"/>
      <c r="R43" s="85"/>
      <c r="S43" s="86"/>
      <c r="U43" s="87"/>
      <c r="V43" s="34"/>
    </row>
    <row r="44" spans="1:24" ht="18" customHeight="1">
      <c r="A44" s="88"/>
      <c r="B44" s="88"/>
      <c r="C44" s="88"/>
      <c r="D44" s="89"/>
      <c r="E44" s="18" t="s">
        <v>9</v>
      </c>
      <c r="F44" s="19"/>
      <c r="G44" s="19"/>
      <c r="H44" s="19"/>
      <c r="I44" s="19"/>
      <c r="J44" s="19"/>
      <c r="K44" s="20"/>
      <c r="L44" s="21" t="s">
        <v>10</v>
      </c>
      <c r="M44" s="22"/>
      <c r="N44" s="22"/>
      <c r="O44" s="22"/>
      <c r="P44" s="22"/>
      <c r="Q44" s="23"/>
      <c r="R44" s="31" t="s">
        <v>11</v>
      </c>
      <c r="S44" s="31"/>
      <c r="U44" s="87"/>
      <c r="V44" s="87"/>
    </row>
    <row r="45" spans="1:24" ht="18" customHeight="1">
      <c r="A45" s="90" t="s">
        <v>86</v>
      </c>
      <c r="B45" s="90"/>
      <c r="C45" s="90"/>
      <c r="D45" s="27"/>
      <c r="E45" s="91"/>
      <c r="F45" s="29"/>
      <c r="G45" s="35"/>
      <c r="H45" s="91"/>
      <c r="I45" s="29"/>
      <c r="J45" s="91"/>
      <c r="K45" s="29"/>
      <c r="L45" s="91"/>
      <c r="M45" s="29"/>
      <c r="N45" s="92"/>
      <c r="O45" s="29"/>
      <c r="P45" s="91"/>
      <c r="Q45" s="91"/>
      <c r="R45" s="31" t="s">
        <v>14</v>
      </c>
      <c r="S45" s="31"/>
      <c r="U45" s="34"/>
      <c r="V45" s="34"/>
      <c r="W45" s="60"/>
    </row>
    <row r="46" spans="1:24" ht="18" customHeight="1">
      <c r="A46" s="26" t="s">
        <v>87</v>
      </c>
      <c r="B46" s="26"/>
      <c r="C46" s="26"/>
      <c r="D46" s="27"/>
      <c r="E46" s="28" t="s">
        <v>16</v>
      </c>
      <c r="F46" s="28" t="s">
        <v>13</v>
      </c>
      <c r="G46" s="60"/>
      <c r="H46" s="28" t="s">
        <v>18</v>
      </c>
      <c r="I46" s="47"/>
      <c r="J46" s="47"/>
      <c r="K46" s="47"/>
      <c r="L46" s="30" t="s">
        <v>23</v>
      </c>
      <c r="M46" s="28"/>
      <c r="N46" s="34"/>
      <c r="O46" s="28"/>
      <c r="P46" s="28"/>
      <c r="Q46" s="28"/>
      <c r="R46" s="31" t="s">
        <v>19</v>
      </c>
      <c r="S46" s="31"/>
      <c r="U46" s="34"/>
      <c r="V46" s="34"/>
      <c r="W46" s="60"/>
    </row>
    <row r="47" spans="1:24" ht="18" customHeight="1">
      <c r="A47" s="88"/>
      <c r="B47" s="88"/>
      <c r="C47" s="88"/>
      <c r="D47" s="89"/>
      <c r="E47" s="28" t="s">
        <v>20</v>
      </c>
      <c r="F47" s="28" t="s">
        <v>88</v>
      </c>
      <c r="G47" s="35" t="s">
        <v>27</v>
      </c>
      <c r="H47" s="28" t="s">
        <v>89</v>
      </c>
      <c r="I47" s="28" t="s">
        <v>29</v>
      </c>
      <c r="J47" s="28" t="s">
        <v>30</v>
      </c>
      <c r="K47" s="28" t="s">
        <v>31</v>
      </c>
      <c r="L47" s="30" t="s">
        <v>32</v>
      </c>
      <c r="M47" s="28" t="s">
        <v>33</v>
      </c>
      <c r="N47" s="34" t="s">
        <v>34</v>
      </c>
      <c r="O47" s="28" t="s">
        <v>35</v>
      </c>
      <c r="P47" s="28" t="s">
        <v>36</v>
      </c>
      <c r="Q47" s="28" t="s">
        <v>37</v>
      </c>
      <c r="R47" s="31" t="s">
        <v>24</v>
      </c>
      <c r="S47" s="31"/>
      <c r="U47" s="34"/>
      <c r="V47" s="34"/>
      <c r="W47" s="60"/>
    </row>
    <row r="48" spans="1:24" ht="18" customHeight="1">
      <c r="A48" s="38"/>
      <c r="B48" s="38"/>
      <c r="C48" s="38"/>
      <c r="D48" s="39"/>
      <c r="E48" s="40" t="s">
        <v>25</v>
      </c>
      <c r="F48" s="40" t="s">
        <v>90</v>
      </c>
      <c r="G48" s="93" t="s">
        <v>39</v>
      </c>
      <c r="H48" s="40" t="s">
        <v>91</v>
      </c>
      <c r="I48" s="40" t="s">
        <v>41</v>
      </c>
      <c r="J48" s="40" t="s">
        <v>42</v>
      </c>
      <c r="K48" s="40" t="s">
        <v>43</v>
      </c>
      <c r="L48" s="41" t="s">
        <v>44</v>
      </c>
      <c r="M48" s="40" t="s">
        <v>45</v>
      </c>
      <c r="N48" s="94" t="s">
        <v>46</v>
      </c>
      <c r="O48" s="40" t="s">
        <v>47</v>
      </c>
      <c r="P48" s="40" t="s">
        <v>42</v>
      </c>
      <c r="Q48" s="40" t="s">
        <v>43</v>
      </c>
      <c r="R48" s="95"/>
      <c r="S48" s="96"/>
      <c r="U48" s="34"/>
      <c r="V48" s="34"/>
      <c r="W48" s="60"/>
    </row>
    <row r="49" spans="1:23" ht="18" customHeight="1">
      <c r="A49" s="62" t="s">
        <v>92</v>
      </c>
      <c r="B49" s="63"/>
      <c r="C49" s="65"/>
      <c r="D49" s="70"/>
      <c r="E49" s="97">
        <f>SUM(E50:E52)</f>
        <v>54879217.089999996</v>
      </c>
      <c r="F49" s="97">
        <f t="shared" ref="F49:Q49" si="5">SUM(F50:F52)</f>
        <v>130265</v>
      </c>
      <c r="G49" s="97">
        <f t="shared" si="5"/>
        <v>442873.26</v>
      </c>
      <c r="H49" s="97">
        <f t="shared" si="5"/>
        <v>2054463</v>
      </c>
      <c r="I49" s="97">
        <f t="shared" si="5"/>
        <v>315003</v>
      </c>
      <c r="J49" s="97">
        <f t="shared" si="5"/>
        <v>56220408</v>
      </c>
      <c r="K49" s="97">
        <f t="shared" si="5"/>
        <v>6395365</v>
      </c>
      <c r="L49" s="97">
        <f t="shared" si="5"/>
        <v>28018352</v>
      </c>
      <c r="M49" s="97">
        <f t="shared" si="5"/>
        <v>33628493.850000001</v>
      </c>
      <c r="N49" s="97">
        <f t="shared" si="5"/>
        <v>18988957.720000003</v>
      </c>
      <c r="O49" s="97">
        <f t="shared" si="5"/>
        <v>9647654.3300000001</v>
      </c>
      <c r="P49" s="97">
        <f t="shared" si="5"/>
        <v>6910346</v>
      </c>
      <c r="Q49" s="98">
        <f t="shared" si="5"/>
        <v>0</v>
      </c>
      <c r="R49" s="1" t="s">
        <v>93</v>
      </c>
      <c r="S49" s="64"/>
      <c r="U49" s="99"/>
      <c r="V49" s="99"/>
      <c r="W49" s="60"/>
    </row>
    <row r="50" spans="1:23" ht="18" customHeight="1">
      <c r="A50" s="64"/>
      <c r="B50" s="77" t="s">
        <v>94</v>
      </c>
      <c r="C50" s="64"/>
      <c r="D50" s="75"/>
      <c r="E50" s="100">
        <v>20148039.440000001</v>
      </c>
      <c r="F50" s="100">
        <v>75189</v>
      </c>
      <c r="G50" s="101">
        <v>181829.35</v>
      </c>
      <c r="H50" s="102">
        <v>1996063</v>
      </c>
      <c r="I50" s="100">
        <v>196780</v>
      </c>
      <c r="J50" s="100">
        <v>21324250</v>
      </c>
      <c r="K50" s="58">
        <v>3892965</v>
      </c>
      <c r="L50" s="103">
        <v>10006348</v>
      </c>
      <c r="M50" s="58">
        <v>11442440</v>
      </c>
      <c r="N50" s="101">
        <v>7346837.6900000004</v>
      </c>
      <c r="O50" s="58">
        <v>5646894.3300000001</v>
      </c>
      <c r="P50" s="100">
        <v>2456346</v>
      </c>
      <c r="Q50" s="104">
        <v>0</v>
      </c>
      <c r="R50" s="64"/>
      <c r="S50" s="64" t="s">
        <v>95</v>
      </c>
      <c r="U50" s="105"/>
      <c r="V50" s="105"/>
      <c r="W50" s="60"/>
    </row>
    <row r="51" spans="1:23" ht="18" customHeight="1">
      <c r="A51" s="64"/>
      <c r="B51" s="77" t="s">
        <v>96</v>
      </c>
      <c r="C51" s="64"/>
      <c r="D51" s="75"/>
      <c r="E51" s="100">
        <v>17610720.75</v>
      </c>
      <c r="F51" s="100">
        <v>27189</v>
      </c>
      <c r="G51" s="101">
        <v>261043.91</v>
      </c>
      <c r="H51" s="102">
        <v>58400</v>
      </c>
      <c r="I51" s="100">
        <v>51543</v>
      </c>
      <c r="J51" s="100">
        <v>17894921</v>
      </c>
      <c r="K51" s="59">
        <v>0</v>
      </c>
      <c r="L51" s="103">
        <v>8903320</v>
      </c>
      <c r="M51" s="58">
        <v>11454943.07</v>
      </c>
      <c r="N51" s="101">
        <v>6670266.7300000004</v>
      </c>
      <c r="O51" s="58">
        <v>1029640</v>
      </c>
      <c r="P51" s="100">
        <v>2631000</v>
      </c>
      <c r="Q51" s="104">
        <v>0</v>
      </c>
      <c r="R51" s="64"/>
      <c r="S51" s="64" t="s">
        <v>97</v>
      </c>
      <c r="U51" s="105"/>
      <c r="V51" s="105"/>
      <c r="W51" s="60"/>
    </row>
    <row r="52" spans="1:23" ht="18" customHeight="1">
      <c r="A52" s="64"/>
      <c r="B52" s="77" t="s">
        <v>98</v>
      </c>
      <c r="C52" s="64"/>
      <c r="D52" s="75"/>
      <c r="E52" s="100">
        <v>17120456.899999999</v>
      </c>
      <c r="F52" s="100">
        <v>27887</v>
      </c>
      <c r="G52" s="106">
        <v>0</v>
      </c>
      <c r="H52" s="107">
        <v>0</v>
      </c>
      <c r="I52" s="100">
        <v>66680</v>
      </c>
      <c r="J52" s="100">
        <v>17001237</v>
      </c>
      <c r="K52" s="58">
        <v>2502400</v>
      </c>
      <c r="L52" s="103">
        <v>9108684</v>
      </c>
      <c r="M52" s="58">
        <v>10731110.779999999</v>
      </c>
      <c r="N52" s="101">
        <v>4971853.3</v>
      </c>
      <c r="O52" s="58">
        <v>2971120</v>
      </c>
      <c r="P52" s="100">
        <v>1823000</v>
      </c>
      <c r="Q52" s="104">
        <v>0</v>
      </c>
      <c r="R52" s="64"/>
      <c r="S52" s="64" t="s">
        <v>99</v>
      </c>
      <c r="U52" s="105"/>
      <c r="V52" s="105"/>
      <c r="W52" s="60"/>
    </row>
    <row r="53" spans="1:23" ht="18" customHeight="1">
      <c r="A53" s="62" t="s">
        <v>100</v>
      </c>
      <c r="B53" s="63"/>
      <c r="C53" s="65"/>
      <c r="D53" s="70"/>
      <c r="E53" s="97">
        <f>SUM(E54:E58)</f>
        <v>121246553.44000001</v>
      </c>
      <c r="F53" s="97">
        <f t="shared" ref="F53:R53" si="6">SUM(F54:F58)</f>
        <v>717553.3</v>
      </c>
      <c r="G53" s="97">
        <f t="shared" si="6"/>
        <v>1154837.7000000002</v>
      </c>
      <c r="H53" s="97">
        <f t="shared" si="6"/>
        <v>4702942</v>
      </c>
      <c r="I53" s="97">
        <f t="shared" si="6"/>
        <v>749107</v>
      </c>
      <c r="J53" s="97">
        <f t="shared" si="6"/>
        <v>159504761</v>
      </c>
      <c r="K53" s="97">
        <f t="shared" si="6"/>
        <v>1397400</v>
      </c>
      <c r="L53" s="97">
        <f t="shared" si="6"/>
        <v>61758829.140000001</v>
      </c>
      <c r="M53" s="97">
        <f t="shared" si="6"/>
        <v>80490004.189999998</v>
      </c>
      <c r="N53" s="97">
        <f t="shared" si="6"/>
        <v>48238950.68</v>
      </c>
      <c r="O53" s="97">
        <f t="shared" si="6"/>
        <v>58831167.840000004</v>
      </c>
      <c r="P53" s="97">
        <f t="shared" si="6"/>
        <v>12867294.060000001</v>
      </c>
      <c r="Q53" s="98">
        <f t="shared" si="6"/>
        <v>0</v>
      </c>
      <c r="R53" s="108">
        <f t="shared" si="6"/>
        <v>0</v>
      </c>
      <c r="S53" s="64"/>
      <c r="U53" s="99"/>
      <c r="V53" s="99"/>
      <c r="W53" s="60"/>
    </row>
    <row r="54" spans="1:23" ht="18" customHeight="1">
      <c r="A54" s="65"/>
      <c r="B54" s="66" t="s">
        <v>101</v>
      </c>
      <c r="C54" s="66"/>
      <c r="D54" s="70"/>
      <c r="E54" s="100">
        <v>25498477.309999999</v>
      </c>
      <c r="F54" s="100">
        <v>318085.7</v>
      </c>
      <c r="G54" s="101">
        <v>100740.67</v>
      </c>
      <c r="H54" s="102">
        <v>1619934</v>
      </c>
      <c r="I54" s="100">
        <v>174850</v>
      </c>
      <c r="J54" s="100">
        <v>31203867</v>
      </c>
      <c r="K54" s="59">
        <v>0</v>
      </c>
      <c r="L54" s="103">
        <v>13606209.949999999</v>
      </c>
      <c r="M54" s="58">
        <v>15414196</v>
      </c>
      <c r="N54" s="101">
        <v>8111808.8799999999</v>
      </c>
      <c r="O54" s="58">
        <v>17284250</v>
      </c>
      <c r="P54" s="100">
        <v>1691883.5</v>
      </c>
      <c r="Q54" s="104">
        <v>0</v>
      </c>
      <c r="R54" s="76"/>
      <c r="S54" s="69" t="s">
        <v>102</v>
      </c>
      <c r="U54" s="105"/>
      <c r="V54" s="105"/>
      <c r="W54" s="60"/>
    </row>
    <row r="55" spans="1:23" ht="18" customHeight="1">
      <c r="A55" s="65"/>
      <c r="B55" s="66" t="s">
        <v>103</v>
      </c>
      <c r="C55" s="66"/>
      <c r="D55" s="70"/>
      <c r="E55" s="100">
        <v>19888074.010000002</v>
      </c>
      <c r="F55" s="100">
        <v>109096.2</v>
      </c>
      <c r="G55" s="101">
        <v>163031.03</v>
      </c>
      <c r="H55" s="102">
        <v>824236</v>
      </c>
      <c r="I55" s="100">
        <v>165295</v>
      </c>
      <c r="J55" s="100">
        <v>22942480</v>
      </c>
      <c r="K55" s="59">
        <v>0</v>
      </c>
      <c r="L55" s="103">
        <v>9537074.1899999995</v>
      </c>
      <c r="M55" s="58">
        <v>13671568</v>
      </c>
      <c r="N55" s="101">
        <v>7178218.5</v>
      </c>
      <c r="O55" s="58">
        <v>8149801.5</v>
      </c>
      <c r="P55" s="100">
        <v>1791588.87</v>
      </c>
      <c r="Q55" s="104">
        <v>0</v>
      </c>
      <c r="R55" s="76"/>
      <c r="S55" s="69" t="s">
        <v>104</v>
      </c>
      <c r="U55" s="105"/>
      <c r="V55" s="105"/>
      <c r="W55" s="60"/>
    </row>
    <row r="56" spans="1:23" ht="18" customHeight="1">
      <c r="A56" s="65"/>
      <c r="B56" s="66" t="s">
        <v>105</v>
      </c>
      <c r="C56" s="66"/>
      <c r="D56" s="70"/>
      <c r="E56" s="100">
        <v>25635994.390000001</v>
      </c>
      <c r="F56" s="100">
        <v>72129.3</v>
      </c>
      <c r="G56" s="103">
        <v>208384.84</v>
      </c>
      <c r="H56" s="107">
        <v>0</v>
      </c>
      <c r="I56" s="100">
        <v>221152</v>
      </c>
      <c r="J56" s="100">
        <v>44638959</v>
      </c>
      <c r="K56" s="59">
        <v>0</v>
      </c>
      <c r="L56" s="103">
        <v>11816069</v>
      </c>
      <c r="M56" s="58">
        <v>18097674</v>
      </c>
      <c r="N56" s="101">
        <v>12074527.83</v>
      </c>
      <c r="O56" s="58">
        <v>19434645</v>
      </c>
      <c r="P56" s="100">
        <v>3883539.94</v>
      </c>
      <c r="Q56" s="104">
        <v>0</v>
      </c>
      <c r="R56" s="76"/>
      <c r="S56" s="69" t="s">
        <v>106</v>
      </c>
      <c r="U56" s="105"/>
      <c r="V56" s="105"/>
      <c r="W56" s="60"/>
    </row>
    <row r="57" spans="1:23" ht="18" customHeight="1">
      <c r="A57" s="65"/>
      <c r="B57" s="66" t="s">
        <v>107</v>
      </c>
      <c r="C57" s="66"/>
      <c r="D57" s="70"/>
      <c r="E57" s="100">
        <v>23789167.699999999</v>
      </c>
      <c r="F57" s="100">
        <v>149893.1</v>
      </c>
      <c r="G57" s="101">
        <v>377674.54</v>
      </c>
      <c r="H57" s="102">
        <v>193853</v>
      </c>
      <c r="I57" s="100">
        <v>104720</v>
      </c>
      <c r="J57" s="100">
        <v>26660283</v>
      </c>
      <c r="K57" s="58">
        <v>216000</v>
      </c>
      <c r="L57" s="103">
        <v>10323534</v>
      </c>
      <c r="M57" s="58">
        <v>16401519.33</v>
      </c>
      <c r="N57" s="101">
        <v>10476166.720000001</v>
      </c>
      <c r="O57" s="58">
        <v>6955321.3399999999</v>
      </c>
      <c r="P57" s="100">
        <v>2406801.75</v>
      </c>
      <c r="Q57" s="104">
        <v>0</v>
      </c>
      <c r="R57" s="64"/>
      <c r="S57" s="66" t="s">
        <v>108</v>
      </c>
      <c r="U57" s="105"/>
      <c r="V57" s="105"/>
      <c r="W57" s="60"/>
    </row>
    <row r="58" spans="1:23" ht="18" customHeight="1">
      <c r="A58" s="65"/>
      <c r="B58" s="66" t="s">
        <v>109</v>
      </c>
      <c r="C58" s="66"/>
      <c r="D58" s="70"/>
      <c r="E58" s="100">
        <v>26434840.030000001</v>
      </c>
      <c r="F58" s="100">
        <v>68349</v>
      </c>
      <c r="G58" s="101">
        <v>305006.62</v>
      </c>
      <c r="H58" s="102">
        <v>2064919</v>
      </c>
      <c r="I58" s="100">
        <v>83090</v>
      </c>
      <c r="J58" s="100">
        <v>34059172</v>
      </c>
      <c r="K58" s="58">
        <v>1181400</v>
      </c>
      <c r="L58" s="103">
        <v>16475942</v>
      </c>
      <c r="M58" s="58">
        <v>16905046.859999999</v>
      </c>
      <c r="N58" s="101">
        <v>10398228.75</v>
      </c>
      <c r="O58" s="58">
        <v>7007150</v>
      </c>
      <c r="P58" s="100">
        <v>3093480</v>
      </c>
      <c r="Q58" s="104">
        <v>0</v>
      </c>
      <c r="R58" s="64"/>
      <c r="S58" s="66" t="s">
        <v>110</v>
      </c>
      <c r="U58" s="105"/>
      <c r="V58" s="105"/>
      <c r="W58" s="60"/>
    </row>
    <row r="59" spans="1:23" ht="18" customHeight="1">
      <c r="A59" s="62" t="s">
        <v>111</v>
      </c>
      <c r="B59" s="64"/>
      <c r="C59" s="62"/>
      <c r="D59" s="67"/>
      <c r="E59" s="97">
        <f>SUM(E60:E61)</f>
        <v>47572451.620000005</v>
      </c>
      <c r="F59" s="97">
        <f t="shared" ref="F59:Q59" si="7">SUM(F60:F61)</f>
        <v>296666.55</v>
      </c>
      <c r="G59" s="97">
        <f t="shared" si="7"/>
        <v>297006.95999999996</v>
      </c>
      <c r="H59" s="97">
        <f t="shared" si="7"/>
        <v>1199356</v>
      </c>
      <c r="I59" s="97">
        <f t="shared" si="7"/>
        <v>255789.01</v>
      </c>
      <c r="J59" s="97">
        <f t="shared" si="7"/>
        <v>57346464</v>
      </c>
      <c r="K59" s="97">
        <f t="shared" si="7"/>
        <v>500800</v>
      </c>
      <c r="L59" s="97">
        <f t="shared" si="7"/>
        <v>27634326</v>
      </c>
      <c r="M59" s="97">
        <f t="shared" si="7"/>
        <v>29667483.310000002</v>
      </c>
      <c r="N59" s="97">
        <f t="shared" si="7"/>
        <v>26143856.300000001</v>
      </c>
      <c r="O59" s="97">
        <f t="shared" si="7"/>
        <v>13211899</v>
      </c>
      <c r="P59" s="97">
        <f t="shared" si="7"/>
        <v>4517880</v>
      </c>
      <c r="Q59" s="98">
        <f t="shared" si="7"/>
        <v>0</v>
      </c>
      <c r="R59" s="5" t="s">
        <v>112</v>
      </c>
      <c r="S59" s="64"/>
      <c r="U59" s="99"/>
      <c r="V59" s="99"/>
      <c r="W59" s="60"/>
    </row>
    <row r="60" spans="1:23" ht="18" customHeight="1">
      <c r="A60" s="64"/>
      <c r="B60" s="77" t="s">
        <v>113</v>
      </c>
      <c r="C60" s="64"/>
      <c r="D60" s="75"/>
      <c r="E60" s="100">
        <v>21739971.84</v>
      </c>
      <c r="F60" s="100">
        <v>52103.75</v>
      </c>
      <c r="G60" s="101">
        <v>211200.65</v>
      </c>
      <c r="H60" s="102">
        <v>1199356</v>
      </c>
      <c r="I60" s="100">
        <v>155189</v>
      </c>
      <c r="J60" s="100">
        <v>23444410</v>
      </c>
      <c r="K60" s="58">
        <v>184800</v>
      </c>
      <c r="L60" s="103">
        <v>10755370</v>
      </c>
      <c r="M60" s="58">
        <v>16241105</v>
      </c>
      <c r="N60" s="101">
        <v>7560455.1399999997</v>
      </c>
      <c r="O60" s="58">
        <v>5187230</v>
      </c>
      <c r="P60" s="100">
        <v>2043880</v>
      </c>
      <c r="Q60" s="104">
        <v>0</v>
      </c>
      <c r="R60" s="64"/>
      <c r="S60" s="64" t="s">
        <v>114</v>
      </c>
      <c r="U60" s="105"/>
      <c r="V60" s="105"/>
      <c r="W60" s="60"/>
    </row>
    <row r="61" spans="1:23" ht="18" customHeight="1">
      <c r="A61" s="64"/>
      <c r="B61" s="77" t="s">
        <v>115</v>
      </c>
      <c r="C61" s="64"/>
      <c r="D61" s="75"/>
      <c r="E61" s="100">
        <v>25832479.780000001</v>
      </c>
      <c r="F61" s="100">
        <v>244562.8</v>
      </c>
      <c r="G61" s="103">
        <v>85806.31</v>
      </c>
      <c r="H61" s="107">
        <v>0</v>
      </c>
      <c r="I61" s="100">
        <v>100600.01</v>
      </c>
      <c r="J61" s="100">
        <v>33902054</v>
      </c>
      <c r="K61" s="58">
        <v>316000</v>
      </c>
      <c r="L61" s="103">
        <v>16878956</v>
      </c>
      <c r="M61" s="58">
        <v>13426378.310000001</v>
      </c>
      <c r="N61" s="101">
        <v>18583401.16</v>
      </c>
      <c r="O61" s="58">
        <v>8024669</v>
      </c>
      <c r="P61" s="100">
        <v>2474000</v>
      </c>
      <c r="Q61" s="104">
        <v>0</v>
      </c>
      <c r="R61" s="64"/>
      <c r="S61" s="64" t="s">
        <v>116</v>
      </c>
      <c r="U61" s="105"/>
      <c r="V61" s="105"/>
      <c r="W61" s="60"/>
    </row>
    <row r="62" spans="1:23" ht="18" customHeight="1">
      <c r="A62" s="62" t="s">
        <v>117</v>
      </c>
      <c r="B62" s="64"/>
      <c r="C62" s="62"/>
      <c r="D62" s="67"/>
      <c r="E62" s="97">
        <f>SUM(E63+E64)</f>
        <v>48368940.350000001</v>
      </c>
      <c r="F62" s="97">
        <f t="shared" ref="F62:Q62" si="8">SUM(F63+F64)</f>
        <v>248801.98</v>
      </c>
      <c r="G62" s="97">
        <f t="shared" si="8"/>
        <v>420489.56</v>
      </c>
      <c r="H62" s="97">
        <f t="shared" si="8"/>
        <v>1613850</v>
      </c>
      <c r="I62" s="97">
        <f t="shared" si="8"/>
        <v>743419</v>
      </c>
      <c r="J62" s="97">
        <f t="shared" si="8"/>
        <v>85136467.359999999</v>
      </c>
      <c r="K62" s="97">
        <f t="shared" si="8"/>
        <v>323000</v>
      </c>
      <c r="L62" s="97">
        <f t="shared" si="8"/>
        <v>28372140.199999999</v>
      </c>
      <c r="M62" s="97">
        <f t="shared" si="8"/>
        <v>32709256.66</v>
      </c>
      <c r="N62" s="97">
        <f t="shared" si="8"/>
        <v>15421293.920000002</v>
      </c>
      <c r="O62" s="97">
        <f t="shared" si="8"/>
        <v>34812205</v>
      </c>
      <c r="P62" s="97">
        <f t="shared" si="8"/>
        <v>8258719.5899999999</v>
      </c>
      <c r="Q62" s="98">
        <f t="shared" si="8"/>
        <v>0</v>
      </c>
      <c r="R62" s="5" t="s">
        <v>118</v>
      </c>
      <c r="S62" s="65"/>
      <c r="U62" s="99"/>
      <c r="V62" s="99"/>
      <c r="W62" s="60"/>
    </row>
    <row r="63" spans="1:23" ht="18" customHeight="1">
      <c r="A63" s="65"/>
      <c r="B63" s="77" t="s">
        <v>119</v>
      </c>
      <c r="C63" s="77"/>
      <c r="D63" s="70"/>
      <c r="E63" s="100">
        <v>19152651.870000001</v>
      </c>
      <c r="F63" s="100">
        <v>236356.98</v>
      </c>
      <c r="G63" s="101">
        <v>101451.5</v>
      </c>
      <c r="H63" s="102">
        <v>1613850</v>
      </c>
      <c r="I63" s="100">
        <v>155002</v>
      </c>
      <c r="J63" s="100">
        <v>31827962</v>
      </c>
      <c r="K63" s="58">
        <v>323000</v>
      </c>
      <c r="L63" s="103">
        <v>11595073</v>
      </c>
      <c r="M63" s="58">
        <v>12180185</v>
      </c>
      <c r="N63" s="101">
        <v>6953087.8600000003</v>
      </c>
      <c r="O63" s="58">
        <v>12648700</v>
      </c>
      <c r="P63" s="100">
        <v>4405186.83</v>
      </c>
      <c r="Q63" s="104">
        <v>0</v>
      </c>
      <c r="R63" s="64"/>
      <c r="S63" s="64" t="s">
        <v>120</v>
      </c>
      <c r="U63" s="105"/>
      <c r="V63" s="105"/>
      <c r="W63" s="60"/>
    </row>
    <row r="64" spans="1:23" ht="18" customHeight="1">
      <c r="A64" s="78"/>
      <c r="B64" s="79" t="s">
        <v>121</v>
      </c>
      <c r="C64" s="78"/>
      <c r="D64" s="80"/>
      <c r="E64" s="109">
        <v>29216288.48</v>
      </c>
      <c r="F64" s="109">
        <v>12445</v>
      </c>
      <c r="G64" s="110">
        <v>319038.06</v>
      </c>
      <c r="H64" s="111">
        <v>0</v>
      </c>
      <c r="I64" s="109">
        <v>588417</v>
      </c>
      <c r="J64" s="109">
        <v>53308505.359999999</v>
      </c>
      <c r="K64" s="112">
        <v>0</v>
      </c>
      <c r="L64" s="113">
        <v>16777067.199999999</v>
      </c>
      <c r="M64" s="81">
        <v>20529071.66</v>
      </c>
      <c r="N64" s="110">
        <v>8468206.0600000005</v>
      </c>
      <c r="O64" s="81">
        <v>22163505</v>
      </c>
      <c r="P64" s="109">
        <v>3853532.76</v>
      </c>
      <c r="Q64" s="114">
        <v>0</v>
      </c>
      <c r="R64" s="78"/>
      <c r="S64" s="78" t="s">
        <v>122</v>
      </c>
      <c r="U64" s="105"/>
      <c r="V64" s="105"/>
      <c r="W64" s="60"/>
    </row>
    <row r="65" spans="2:23" ht="18" customHeight="1">
      <c r="B65" s="49" t="s">
        <v>123</v>
      </c>
      <c r="O65" s="115"/>
      <c r="P65" s="115"/>
      <c r="Q65" s="115"/>
      <c r="U65" s="116"/>
      <c r="V65" s="116"/>
      <c r="W65" s="60"/>
    </row>
    <row r="66" spans="2:23" ht="18" customHeight="1">
      <c r="B66" s="49" t="s">
        <v>124</v>
      </c>
      <c r="U66" s="60"/>
      <c r="V66" s="60"/>
      <c r="W66" s="60"/>
    </row>
  </sheetData>
  <mergeCells count="24">
    <mergeCell ref="A46:D46"/>
    <mergeCell ref="R46:S46"/>
    <mergeCell ref="R47:S47"/>
    <mergeCell ref="R48:S48"/>
    <mergeCell ref="E43:K43"/>
    <mergeCell ref="L43:Q43"/>
    <mergeCell ref="E44:K44"/>
    <mergeCell ref="L44:Q44"/>
    <mergeCell ref="R44:S44"/>
    <mergeCell ref="A45:D45"/>
    <mergeCell ref="R45:S45"/>
    <mergeCell ref="A9:D9"/>
    <mergeCell ref="R9:S9"/>
    <mergeCell ref="A10:D10"/>
    <mergeCell ref="R10:S10"/>
    <mergeCell ref="A13:D13"/>
    <mergeCell ref="B14:D14"/>
    <mergeCell ref="E6:K6"/>
    <mergeCell ref="L6:Q6"/>
    <mergeCell ref="E7:K7"/>
    <mergeCell ref="L7:Q7"/>
    <mergeCell ref="R7:S7"/>
    <mergeCell ref="A8:D8"/>
    <mergeCell ref="R8:S8"/>
  </mergeCells>
  <pageMargins left="0.15748031496062992" right="0.15748031496062992" top="0.59055118110236227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2020-06-04T04:51:50Z</dcterms:created>
  <dcterms:modified xsi:type="dcterms:W3CDTF">2020-06-04T04:51:57Z</dcterms:modified>
</cp:coreProperties>
</file>