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สรง.ปี 62\ปี 62\"/>
    </mc:Choice>
  </mc:AlternateContent>
  <xr:revisionPtr revIDLastSave="0" documentId="13_ncr:1_{488402D6-783A-46AE-9DCF-1F89AB4423C3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9" i="2" l="1"/>
  <c r="W18" i="2"/>
  <c r="W17" i="2"/>
  <c r="E23" i="1" l="1"/>
  <c r="F23" i="1"/>
  <c r="G23" i="1"/>
  <c r="H23" i="1"/>
  <c r="I23" i="1"/>
  <c r="J23" i="1"/>
  <c r="K23" i="1"/>
  <c r="L23" i="1"/>
  <c r="M23" i="1"/>
  <c r="E24" i="1"/>
  <c r="F24" i="1"/>
  <c r="G24" i="1"/>
  <c r="H24" i="1"/>
  <c r="I24" i="1"/>
  <c r="J24" i="1"/>
  <c r="K24" i="1"/>
  <c r="L24" i="1"/>
  <c r="M24" i="1"/>
  <c r="E25" i="1"/>
  <c r="G25" i="1"/>
  <c r="H25" i="1"/>
  <c r="I25" i="1"/>
  <c r="J25" i="1"/>
  <c r="K25" i="1"/>
  <c r="L25" i="1"/>
  <c r="M25" i="1"/>
  <c r="C24" i="1"/>
  <c r="C25" i="1"/>
  <c r="N23" i="2"/>
  <c r="O23" i="2"/>
  <c r="P23" i="2"/>
  <c r="Q23" i="2"/>
  <c r="R23" i="2"/>
  <c r="S23" i="2"/>
  <c r="T23" i="2"/>
  <c r="U23" i="2"/>
  <c r="N24" i="2"/>
  <c r="O24" i="2"/>
  <c r="P24" i="2"/>
  <c r="Q24" i="2"/>
  <c r="R24" i="2"/>
  <c r="S24" i="2"/>
  <c r="T24" i="2"/>
  <c r="U24" i="2"/>
  <c r="N25" i="2"/>
  <c r="O25" i="2"/>
  <c r="P25" i="2"/>
  <c r="Q25" i="2"/>
  <c r="R25" i="2"/>
  <c r="S25" i="2"/>
  <c r="T25" i="2"/>
  <c r="U25" i="2"/>
  <c r="N17" i="2"/>
  <c r="O17" i="2"/>
  <c r="P17" i="2"/>
  <c r="Q17" i="2"/>
  <c r="R17" i="2"/>
  <c r="S17" i="2"/>
  <c r="T17" i="2"/>
  <c r="U17" i="2"/>
  <c r="N18" i="2"/>
  <c r="O18" i="2"/>
  <c r="P18" i="2"/>
  <c r="Q18" i="2"/>
  <c r="R18" i="2"/>
  <c r="S18" i="2"/>
  <c r="T18" i="2"/>
  <c r="U18" i="2"/>
  <c r="N19" i="2"/>
  <c r="O19" i="2"/>
  <c r="P19" i="2"/>
  <c r="Q19" i="2"/>
  <c r="R19" i="2"/>
  <c r="S19" i="2"/>
  <c r="T19" i="2"/>
  <c r="U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M17" i="2"/>
  <c r="C23" i="1" l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<sst xmlns="http://schemas.openxmlformats.org/spreadsheetml/2006/main" count="179" uniqueCount="75">
  <si>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</si>
  <si>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</si>
  <si>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</si>
  <si>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</si>
  <si>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</si>
  <si>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</si>
  <si>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</si>
  <si>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</si>
  <si>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</si>
  <si>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</si>
  <si>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</si>
  <si>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</si>
  <si>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</si>
  <si>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</si>
  <si>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</si>
  <si>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</si>
  <si>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</si>
  <si>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</si>
  <si>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</si>
  <si>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</si>
  <si>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</si>
  <si>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</si>
  <si>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</si>
  <si>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</si>
  <si>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</si>
  <si>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</si>
  <si>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</si>
  <si>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</si>
  <si>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</si>
  <si>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</si>
  <si>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</si>
  <si>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</si>
  <si>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</si>
  <si>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</si>
  <si>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</si>
  <si>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</si>
  <si>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</si>
  <si>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</si>
  <si>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</si>
  <si>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</si>
  <si>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</si>
  <si>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</si>
  <si>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</si>
  <si>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</si>
  <si>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</si>
  <si>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</si>
  <si>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</si>
  <si>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</si>
  <si>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</si>
  <si>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</si>
  <si>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</si>
  <si>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</si>
  <si>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</si>
  <si>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</si>
  <si>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</si>
  <si>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</si>
  <si>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</si>
  <si>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</si>
  <si>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</si>
  <si>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</si>
  <si>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</si>
  <si>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</si>
  <si>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</si>
  <si>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</si>
  <si>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</si>
  <si>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</si>
  <si>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</si>
  <si>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</si>
  <si>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</si>
  <si>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</si>
  <si>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</si>
  <si>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</si>
  <si>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ปี 2562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</si>
  <si>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ปี 2562 (ต่อ)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</si>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</sst>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7" formatCode="_-* #,##0.00_-;\-* #,##0.00_-;_-* &quot;-&quot;??_-;_-@_-"/>
    <numFmt numFmtId="188" formatCode="_-* #,##0_-;\-* #,##0_-;_-* &quot;-&quot;??_-;_-@_-"/>
    <numFmt numFmtId="189" formatCode="#,##0____"/>
    <numFmt numFmtId="190" formatCode="0.0"/>
    <numFmt numFmtId="191" formatCode="0.0__"/>
    <numFmt numFmtId="192" formatCode="#,##0________"/>
    <numFmt numFmtId="193" formatCode="#,##0.0____"/>
    <numFmt numFmtId="194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87" fontId="6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8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8" fontId="7" fillId="0" borderId="0" xfId="3" applyNumberFormat="1" applyFont="1"/>
    <xf numFmtId="0" fontId="7" fillId="0" borderId="0" xfId="2" applyFont="1"/>
    <xf numFmtId="188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8" fontId="5" fillId="0" borderId="0" xfId="1" applyNumberFormat="1" applyFont="1" applyAlignment="1">
      <alignment horizontal="right"/>
    </xf>
    <xf numFmtId="188" fontId="2" fillId="0" borderId="0" xfId="1" applyNumberFormat="1" applyFont="1" applyAlignment="1">
      <alignment horizontal="right"/>
    </xf>
    <xf numFmtId="0" fontId="5" fillId="0" borderId="1" xfId="2" applyFont="1" applyBorder="1"/>
    <xf numFmtId="188" fontId="2" fillId="0" borderId="1" xfId="3" applyNumberFormat="1" applyFont="1" applyBorder="1"/>
    <xf numFmtId="190" fontId="5" fillId="0" borderId="0" xfId="2" applyNumberFormat="1" applyFont="1" applyBorder="1" applyAlignment="1">
      <alignment horizontal="right"/>
    </xf>
    <xf numFmtId="190" fontId="7" fillId="0" borderId="0" xfId="2" applyNumberFormat="1" applyFont="1"/>
    <xf numFmtId="190" fontId="2" fillId="0" borderId="0" xfId="2" applyNumberFormat="1" applyFont="1" applyBorder="1" applyAlignment="1">
      <alignment horizontal="right"/>
    </xf>
    <xf numFmtId="190" fontId="8" fillId="0" borderId="0" xfId="2" applyNumberFormat="1" applyFont="1"/>
    <xf numFmtId="190" fontId="5" fillId="0" borderId="0" xfId="3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90" fontId="2" fillId="0" borderId="2" xfId="3" applyNumberFormat="1" applyFont="1" applyBorder="1" applyAlignment="1">
      <alignment horizontal="right"/>
    </xf>
    <xf numFmtId="190" fontId="2" fillId="0" borderId="2" xfId="2" applyNumberFormat="1" applyFont="1" applyBorder="1" applyAlignment="1">
      <alignment horizontal="right"/>
    </xf>
    <xf numFmtId="191" fontId="2" fillId="0" borderId="0" xfId="3" applyNumberFormat="1" applyFont="1" applyBorder="1" applyAlignment="1">
      <alignment horizontal="right"/>
    </xf>
    <xf numFmtId="190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8" fontId="5" fillId="0" borderId="0" xfId="3" applyNumberFormat="1" applyFont="1" applyAlignment="1">
      <alignment horizontal="right"/>
    </xf>
    <xf numFmtId="188" fontId="2" fillId="0" borderId="0" xfId="3" applyNumberFormat="1" applyFont="1" applyAlignment="1">
      <alignment horizontal="right"/>
    </xf>
    <xf numFmtId="188" fontId="2" fillId="0" borderId="1" xfId="3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193" fontId="5" fillId="0" borderId="0" xfId="2" applyNumberFormat="1" applyFont="1" applyAlignment="1">
      <alignment horizontal="right"/>
    </xf>
    <xf numFmtId="190" fontId="5" fillId="0" borderId="0" xfId="2" applyNumberFormat="1" applyFont="1"/>
    <xf numFmtId="193" fontId="2" fillId="0" borderId="0" xfId="2" applyNumberFormat="1" applyFont="1" applyAlignment="1">
      <alignment horizontal="right"/>
    </xf>
    <xf numFmtId="193" fontId="5" fillId="0" borderId="0" xfId="2" applyNumberFormat="1" applyFont="1" applyBorder="1" applyAlignment="1">
      <alignment horizontal="right"/>
    </xf>
    <xf numFmtId="193" fontId="2" fillId="0" borderId="0" xfId="2" applyNumberFormat="1" applyFont="1" applyBorder="1" applyAlignment="1">
      <alignment horizontal="right"/>
    </xf>
    <xf numFmtId="190" fontId="2" fillId="0" borderId="0" xfId="3" quotePrefix="1" applyNumberFormat="1" applyFont="1" applyBorder="1" applyAlignment="1">
      <alignment horizontal="right"/>
    </xf>
    <xf numFmtId="193" fontId="2" fillId="0" borderId="2" xfId="2" applyNumberFormat="1" applyFont="1" applyBorder="1" applyAlignment="1">
      <alignment horizontal="right"/>
    </xf>
    <xf numFmtId="190" fontId="2" fillId="0" borderId="2" xfId="3" quotePrefix="1" applyNumberFormat="1" applyFont="1" applyBorder="1" applyAlignment="1">
      <alignment horizontal="right"/>
    </xf>
    <xf numFmtId="49" fontId="2" fillId="0" borderId="0" xfId="2" applyNumberFormat="1" applyFont="1"/>
    <xf numFmtId="194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188" fontId="5" fillId="0" borderId="0" xfId="1" quotePrefix="1" applyNumberFormat="1" applyFont="1" applyAlignment="1">
      <alignment horizontal="right"/>
    </xf>
    <xf numFmtId="190" fontId="5" fillId="0" borderId="0" xfId="2" quotePrefix="1" applyNumberFormat="1" applyFont="1" applyBorder="1" applyAlignment="1">
      <alignment horizontal="right"/>
    </xf>
    <xf numFmtId="190" fontId="2" fillId="0" borderId="0" xfId="2" quotePrefix="1" applyNumberFormat="1" applyFont="1" applyBorder="1" applyAlignment="1">
      <alignment horizontal="right"/>
    </xf>
    <xf numFmtId="190" fontId="2" fillId="0" borderId="2" xfId="2" quotePrefix="1" applyNumberFormat="1" applyFont="1" applyBorder="1" applyAlignment="1">
      <alignment horizontal="right"/>
    </xf>
    <xf numFmtId="189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2" fontId="5" fillId="0" borderId="1" xfId="3" applyNumberFormat="1" applyFont="1" applyBorder="1" applyAlignment="1">
      <alignment horizontal="center"/>
    </xf>
    <xf numFmtId="188" fontId="5" fillId="0" borderId="0" xfId="1" quotePrefix="1" applyNumberFormat="1" applyFont="1" applyAlignment="1"/>
  </cellXfs>
  <cellStyles count="4">
    <cellStyle name="Comma 2" xfId="3" xr:uid="{00000000-0005-0000-0000-000001000000}"/>
    <cellStyle name="Normal 2" xfId="2" xr:uid="{00000000-0005-0000-0000-000003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27"/>
  <sheetViews>
    <sheetView topLeftCell="A10" zoomScaleNormal="100" workbookViewId="0">
      <selection activeCell="H27" sqref="H27"/>
    </sheetView>
  </sheetViews>
  <sheetFormatPr defaultRowHeight="23.25" customHeight="1" x14ac:dyDescent="0.3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" width="10.1640625" style="13" bestFit="1" customWidth="1"/>
    <col min="17" max="16384" width="9.33203125" style="13"/>
  </cols>
  <sheetData>
    <row r="1" spans="1:16" s="1" customFormat="1" ht="49.5" customHeight="1" x14ac:dyDescent="0.3"/>
    <row r="2" spans="1:16" s="3" customFormat="1" ht="26.1" customHeight="1" x14ac:dyDescent="0.45">
      <c r="A2" s="2" t="s">
        <v>72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3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3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3">
      <c r="A7" s="8" t="s">
        <v>30</v>
      </c>
      <c r="B7" s="9">
        <v>37613438.659999996</v>
      </c>
      <c r="C7" s="9">
        <v>11820890.5425</v>
      </c>
      <c r="D7" s="9">
        <v>60706.569999999992</v>
      </c>
      <c r="E7" s="9">
        <v>6124719.4299999997</v>
      </c>
      <c r="F7" s="9">
        <v>120398.42749999999</v>
      </c>
      <c r="G7" s="9">
        <v>95190.352500000008</v>
      </c>
      <c r="H7" s="9">
        <v>2191157.4424999999</v>
      </c>
      <c r="I7" s="9">
        <v>6245365.8250000002</v>
      </c>
      <c r="J7" s="9">
        <v>1301179.155</v>
      </c>
      <c r="K7" s="9">
        <v>2850052.1975000002</v>
      </c>
      <c r="L7" s="9">
        <v>196297.97999999998</v>
      </c>
      <c r="M7" s="9">
        <v>515543.03999999998</v>
      </c>
      <c r="N7" s="10"/>
      <c r="O7" s="11"/>
      <c r="P7" s="10"/>
    </row>
    <row r="8" spans="1:16" s="16" customFormat="1" ht="23.25" customHeight="1" x14ac:dyDescent="0.3">
      <c r="A8" s="13" t="s">
        <v>31</v>
      </c>
      <c r="B8" s="14">
        <v>20466357.797499999</v>
      </c>
      <c r="C8" s="14">
        <v>6972820.0624999991</v>
      </c>
      <c r="D8" s="14">
        <v>46683.377500000002</v>
      </c>
      <c r="E8" s="14">
        <v>3150814.6325000003</v>
      </c>
      <c r="F8" s="14">
        <v>92069.10500000001</v>
      </c>
      <c r="G8" s="14">
        <v>62777.47</v>
      </c>
      <c r="H8" s="14">
        <v>1851736.4300000002</v>
      </c>
      <c r="I8" s="14">
        <v>3095758.2275</v>
      </c>
      <c r="J8" s="14">
        <v>1068864.9100000001</v>
      </c>
      <c r="K8" s="14">
        <v>996054.64000000013</v>
      </c>
      <c r="L8" s="14">
        <v>118094.21249999999</v>
      </c>
      <c r="M8" s="14">
        <v>218612.28000000003</v>
      </c>
      <c r="N8" s="10"/>
      <c r="O8" s="15"/>
      <c r="P8" s="10"/>
    </row>
    <row r="9" spans="1:16" s="18" customFormat="1" ht="23.25" customHeight="1" x14ac:dyDescent="0.3">
      <c r="A9" s="13" t="s">
        <v>32</v>
      </c>
      <c r="B9" s="14">
        <v>17147080.864999998</v>
      </c>
      <c r="C9" s="14">
        <v>4848070.4800000004</v>
      </c>
      <c r="D9" s="14">
        <v>14023.192499999999</v>
      </c>
      <c r="E9" s="14">
        <v>2973904.8</v>
      </c>
      <c r="F9" s="14">
        <v>28329.32</v>
      </c>
      <c r="G9" s="14">
        <v>32412.879999999997</v>
      </c>
      <c r="H9" s="14">
        <v>339421.01499999996</v>
      </c>
      <c r="I9" s="14">
        <v>3149607.5975000001</v>
      </c>
      <c r="J9" s="14">
        <v>232314.245</v>
      </c>
      <c r="K9" s="14">
        <v>1853997.56</v>
      </c>
      <c r="L9" s="14">
        <v>78203.76999999999</v>
      </c>
      <c r="M9" s="14">
        <v>296930.75750000001</v>
      </c>
      <c r="N9" s="10"/>
      <c r="O9" s="17"/>
      <c r="P9" s="10"/>
    </row>
    <row r="10" spans="1:16" s="16" customFormat="1" ht="23.25" customHeight="1" x14ac:dyDescent="0.3">
      <c r="A10" s="19" t="s">
        <v>33</v>
      </c>
      <c r="B10" s="9">
        <v>9317316.4299999997</v>
      </c>
      <c r="C10" s="9">
        <v>4859731.7324999999</v>
      </c>
      <c r="D10" s="9">
        <v>9421.3824999999997</v>
      </c>
      <c r="E10" s="9">
        <v>770521.44000000006</v>
      </c>
      <c r="F10" s="9">
        <v>29169.764999999999</v>
      </c>
      <c r="G10" s="9">
        <v>14180.927499999998</v>
      </c>
      <c r="H10" s="9">
        <v>522220.75750000001</v>
      </c>
      <c r="I10" s="9">
        <v>1252407.3149999999</v>
      </c>
      <c r="J10" s="9">
        <v>103964.33750000001</v>
      </c>
      <c r="K10" s="9">
        <v>447832.33750000002</v>
      </c>
      <c r="L10" s="9">
        <v>12743.227500000001</v>
      </c>
      <c r="M10" s="9">
        <v>56353.8</v>
      </c>
      <c r="N10" s="10"/>
      <c r="O10" s="15"/>
      <c r="P10" s="10"/>
    </row>
    <row r="11" spans="1:16" s="18" customFormat="1" ht="23.25" customHeight="1" x14ac:dyDescent="0.3">
      <c r="A11" s="1" t="s">
        <v>31</v>
      </c>
      <c r="B11" s="14">
        <v>5128956.1149999993</v>
      </c>
      <c r="C11" s="14">
        <v>2791720.415</v>
      </c>
      <c r="D11" s="14">
        <v>5836.72</v>
      </c>
      <c r="E11" s="14">
        <v>356811.1825</v>
      </c>
      <c r="F11" s="14">
        <v>22495.01</v>
      </c>
      <c r="G11" s="14">
        <v>9929.6149999999998</v>
      </c>
      <c r="H11" s="14">
        <v>452307.95250000001</v>
      </c>
      <c r="I11" s="14">
        <v>609653.28249999997</v>
      </c>
      <c r="J11" s="14">
        <v>90629.925000000003</v>
      </c>
      <c r="K11" s="14">
        <v>144578.23749999999</v>
      </c>
      <c r="L11" s="14">
        <v>8097.6649999999991</v>
      </c>
      <c r="M11" s="14">
        <v>20840.9925</v>
      </c>
      <c r="N11" s="10"/>
      <c r="O11" s="17"/>
      <c r="P11" s="10"/>
    </row>
    <row r="12" spans="1:16" s="18" customFormat="1" ht="23.25" customHeight="1" x14ac:dyDescent="0.3">
      <c r="A12" s="1" t="s">
        <v>32</v>
      </c>
      <c r="B12" s="14">
        <v>4188360.3174999999</v>
      </c>
      <c r="C12" s="14">
        <v>2068011.3225</v>
      </c>
      <c r="D12" s="14">
        <v>3584.6624999999995</v>
      </c>
      <c r="E12" s="14">
        <v>413710.26</v>
      </c>
      <c r="F12" s="14">
        <v>6674.7525000000005</v>
      </c>
      <c r="G12" s="14">
        <v>4251.3125</v>
      </c>
      <c r="H12" s="14">
        <v>69912.802499999991</v>
      </c>
      <c r="I12" s="14">
        <v>642754.03249999997</v>
      </c>
      <c r="J12" s="14">
        <v>13334.41</v>
      </c>
      <c r="K12" s="14">
        <v>303254.09750000003</v>
      </c>
      <c r="L12" s="14">
        <v>4645.5649999999996</v>
      </c>
      <c r="M12" s="14">
        <v>35512.81</v>
      </c>
      <c r="N12" s="10"/>
      <c r="O12" s="17"/>
      <c r="P12" s="10"/>
    </row>
    <row r="13" spans="1:16" s="16" customFormat="1" ht="23.25" customHeight="1" x14ac:dyDescent="0.3">
      <c r="A13" s="20" t="s">
        <v>34</v>
      </c>
      <c r="B13" s="21">
        <v>412760.09499999997</v>
      </c>
      <c r="C13" s="21">
        <v>235948.53000000003</v>
      </c>
      <c r="D13" s="60">
        <v>0</v>
      </c>
      <c r="E13" s="21">
        <v>35177.425000000003</v>
      </c>
      <c r="F13" s="21">
        <v>397.44249999999994</v>
      </c>
      <c r="G13" s="21">
        <v>920.40249999999992</v>
      </c>
      <c r="H13" s="21">
        <v>19664.602500000001</v>
      </c>
      <c r="I13" s="21">
        <v>49591.420000000006</v>
      </c>
      <c r="J13" s="21">
        <v>2218.0500000000002</v>
      </c>
      <c r="K13" s="21">
        <v>12504.584999999999</v>
      </c>
      <c r="L13" s="21">
        <v>454.07249999999999</v>
      </c>
      <c r="M13" s="21">
        <v>1909.9225000000001</v>
      </c>
      <c r="N13" s="10"/>
      <c r="O13" s="15"/>
      <c r="P13" s="10"/>
    </row>
    <row r="14" spans="1:16" s="18" customFormat="1" ht="23.25" customHeight="1" x14ac:dyDescent="0.3">
      <c r="A14" s="1" t="s">
        <v>31</v>
      </c>
      <c r="B14" s="22">
        <v>231347.23749999999</v>
      </c>
      <c r="C14" s="22">
        <v>140414.60750000001</v>
      </c>
      <c r="D14" s="60">
        <v>0</v>
      </c>
      <c r="E14" s="22">
        <v>15501.9375</v>
      </c>
      <c r="F14" s="22">
        <v>397.44249999999994</v>
      </c>
      <c r="G14" s="22">
        <v>735.55250000000001</v>
      </c>
      <c r="H14" s="22">
        <v>16613.795000000002</v>
      </c>
      <c r="I14" s="22">
        <v>22543.055</v>
      </c>
      <c r="J14" s="22">
        <v>2169.35</v>
      </c>
      <c r="K14" s="22">
        <v>4637.9350000000004</v>
      </c>
      <c r="L14" s="22">
        <v>315.39249999999998</v>
      </c>
      <c r="M14" s="22">
        <v>690.27499999999998</v>
      </c>
      <c r="N14" s="10"/>
      <c r="O14" s="17"/>
      <c r="P14" s="10"/>
    </row>
    <row r="15" spans="1:16" s="18" customFormat="1" ht="23.25" customHeight="1" x14ac:dyDescent="0.3">
      <c r="A15" s="13" t="s">
        <v>32</v>
      </c>
      <c r="B15" s="22">
        <v>181412.85750000001</v>
      </c>
      <c r="C15" s="22">
        <v>95533.922500000001</v>
      </c>
      <c r="D15" s="60">
        <v>0</v>
      </c>
      <c r="E15" s="22">
        <v>19675.487499999999</v>
      </c>
      <c r="F15" s="67">
        <v>0</v>
      </c>
      <c r="G15" s="22">
        <v>184.84750000000003</v>
      </c>
      <c r="H15" s="22">
        <v>3050.8074999999999</v>
      </c>
      <c r="I15" s="22">
        <v>27048.365000000002</v>
      </c>
      <c r="J15" s="22">
        <v>48.702500000000001</v>
      </c>
      <c r="K15" s="22">
        <v>7866.6525000000001</v>
      </c>
      <c r="L15" s="22">
        <v>138.68</v>
      </c>
      <c r="M15" s="22">
        <v>1219.6500000000001</v>
      </c>
      <c r="N15" s="10"/>
      <c r="O15" s="17"/>
      <c r="P15" s="10"/>
    </row>
    <row r="16" spans="1:16" s="18" customFormat="1" ht="23.25" customHeight="1" x14ac:dyDescent="0.3">
      <c r="A16" s="23"/>
      <c r="B16" s="64" t="s">
        <v>36</v>
      </c>
      <c r="C16" s="64"/>
      <c r="D16" s="64"/>
      <c r="E16" s="64"/>
      <c r="F16" s="64"/>
      <c r="G16" s="64"/>
      <c r="H16" s="64"/>
      <c r="I16" s="64"/>
      <c r="J16" s="64"/>
      <c r="K16" s="64"/>
      <c r="L16" s="23"/>
      <c r="M16" s="24"/>
    </row>
    <row r="17" spans="1:26" s="16" customFormat="1" ht="23.25" customHeight="1" x14ac:dyDescent="0.3">
      <c r="A17" s="20" t="s">
        <v>30</v>
      </c>
      <c r="B17" s="25">
        <v>100</v>
      </c>
      <c r="C17" s="25">
        <f>C7/$B7*100</f>
        <v>31.427306206573778</v>
      </c>
      <c r="D17" s="25">
        <f t="shared" ref="D17:M17" si="0">D7/$B7*100</f>
        <v>0.16139595889848377</v>
      </c>
      <c r="E17" s="25">
        <f t="shared" si="0"/>
        <v>16.283327577048496</v>
      </c>
      <c r="F17" s="25">
        <f t="shared" si="0"/>
        <v>0.32009417854166489</v>
      </c>
      <c r="G17" s="25">
        <f t="shared" si="0"/>
        <v>0.25307537914960743</v>
      </c>
      <c r="H17" s="25">
        <f>H7/$B7*100</f>
        <v>5.8254643036138729</v>
      </c>
      <c r="I17" s="25">
        <f t="shared" si="0"/>
        <v>16.604081007997902</v>
      </c>
      <c r="J17" s="25">
        <f t="shared" si="0"/>
        <v>3.4593464499796953</v>
      </c>
      <c r="K17" s="25">
        <f t="shared" si="0"/>
        <v>7.5772178748732362</v>
      </c>
      <c r="L17" s="25">
        <f t="shared" si="0"/>
        <v>0.52188256908495056</v>
      </c>
      <c r="M17" s="25">
        <f t="shared" si="0"/>
        <v>1.370635226042904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3">
      <c r="A18" s="1" t="s">
        <v>31</v>
      </c>
      <c r="B18" s="27">
        <v>100</v>
      </c>
      <c r="C18" s="27">
        <f t="shared" ref="C18:M23" si="1">C8/$B8*100</f>
        <v>34.069667556343326</v>
      </c>
      <c r="D18" s="27">
        <f t="shared" si="1"/>
        <v>0.22809812064217139</v>
      </c>
      <c r="E18" s="27">
        <f t="shared" si="1"/>
        <v>15.395092100289959</v>
      </c>
      <c r="F18" s="27">
        <f t="shared" si="1"/>
        <v>0.44985583615295932</v>
      </c>
      <c r="G18" s="27">
        <f t="shared" si="1"/>
        <v>0.30673493848362399</v>
      </c>
      <c r="H18" s="27">
        <f t="shared" si="1"/>
        <v>9.0477086754839835</v>
      </c>
      <c r="I18" s="27">
        <f t="shared" si="1"/>
        <v>15.126082804426257</v>
      </c>
      <c r="J18" s="27">
        <f t="shared" si="1"/>
        <v>5.2225458021190452</v>
      </c>
      <c r="K18" s="27">
        <f t="shared" si="1"/>
        <v>4.8667899284047005</v>
      </c>
      <c r="L18" s="27">
        <f t="shared" si="1"/>
        <v>0.57701626087288183</v>
      </c>
      <c r="M18" s="27">
        <f t="shared" si="1"/>
        <v>1.0681542957619157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3">
      <c r="A19" s="1" t="s">
        <v>32</v>
      </c>
      <c r="B19" s="27">
        <v>100</v>
      </c>
      <c r="C19" s="27">
        <f t="shared" si="1"/>
        <v>28.273445014747129</v>
      </c>
      <c r="D19" s="27">
        <f t="shared" si="1"/>
        <v>8.1781806538415713E-2</v>
      </c>
      <c r="E19" s="27">
        <f t="shared" si="1"/>
        <v>17.343504841516356</v>
      </c>
      <c r="F19" s="27">
        <f t="shared" si="1"/>
        <v>0.16521366069850865</v>
      </c>
      <c r="G19" s="27">
        <f t="shared" si="1"/>
        <v>0.18902855976004637</v>
      </c>
      <c r="H19" s="27">
        <f t="shared" si="1"/>
        <v>1.9794682119497895</v>
      </c>
      <c r="I19" s="27">
        <f t="shared" si="1"/>
        <v>18.36818536226108</v>
      </c>
      <c r="J19" s="27">
        <f t="shared" si="1"/>
        <v>1.3548326203685865</v>
      </c>
      <c r="K19" s="27">
        <f t="shared" si="1"/>
        <v>10.812321785828354</v>
      </c>
      <c r="L19" s="27">
        <f t="shared" si="1"/>
        <v>0.45607628852807647</v>
      </c>
      <c r="M19" s="27">
        <f t="shared" si="1"/>
        <v>1.7316694301365565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3">
      <c r="A20" s="19" t="s">
        <v>37</v>
      </c>
      <c r="B20" s="25">
        <v>100</v>
      </c>
      <c r="C20" s="25">
        <f t="shared" si="1"/>
        <v>52.158062560294518</v>
      </c>
      <c r="D20" s="25">
        <f t="shared" si="1"/>
        <v>0.1011169103333759</v>
      </c>
      <c r="E20" s="25">
        <f t="shared" si="1"/>
        <v>8.26977859761279</v>
      </c>
      <c r="F20" s="25">
        <f t="shared" si="1"/>
        <v>0.31307045563118219</v>
      </c>
      <c r="G20" s="25">
        <f t="shared" si="1"/>
        <v>0.15219969834168226</v>
      </c>
      <c r="H20" s="25">
        <f t="shared" si="1"/>
        <v>5.6048408511548216</v>
      </c>
      <c r="I20" s="25">
        <f t="shared" si="1"/>
        <v>13.441717091065888</v>
      </c>
      <c r="J20" s="25">
        <f t="shared" si="1"/>
        <v>1.1158184685587629</v>
      </c>
      <c r="K20" s="25">
        <f t="shared" si="1"/>
        <v>4.8064519528183505</v>
      </c>
      <c r="L20" s="25">
        <f t="shared" si="1"/>
        <v>0.13676928969557386</v>
      </c>
      <c r="M20" s="25">
        <f t="shared" si="1"/>
        <v>0.60482865880299408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3">
      <c r="A21" s="1" t="s">
        <v>31</v>
      </c>
      <c r="B21" s="27">
        <v>100</v>
      </c>
      <c r="C21" s="27">
        <f t="shared" si="1"/>
        <v>54.430577146788487</v>
      </c>
      <c r="D21" s="27">
        <f t="shared" si="1"/>
        <v>0.11379937494356981</v>
      </c>
      <c r="E21" s="27">
        <f t="shared" si="1"/>
        <v>6.9567992881920002</v>
      </c>
      <c r="F21" s="27">
        <f t="shared" si="1"/>
        <v>0.43858846704130944</v>
      </c>
      <c r="G21" s="27">
        <f t="shared" si="1"/>
        <v>0.19359914137225953</v>
      </c>
      <c r="H21" s="27">
        <f t="shared" si="1"/>
        <v>8.8187136399391886</v>
      </c>
      <c r="I21" s="27">
        <f t="shared" si="1"/>
        <v>11.8864983211111</v>
      </c>
      <c r="J21" s="27">
        <f t="shared" si="1"/>
        <v>1.7670247701076307</v>
      </c>
      <c r="K21" s="27">
        <f t="shared" si="1"/>
        <v>2.8188628301414118</v>
      </c>
      <c r="L21" s="27">
        <f t="shared" si="1"/>
        <v>0.15788134697268705</v>
      </c>
      <c r="M21" s="27">
        <f t="shared" si="1"/>
        <v>0.40633984835723247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3">
      <c r="A22" s="1" t="s">
        <v>32</v>
      </c>
      <c r="B22" s="27">
        <v>100</v>
      </c>
      <c r="C22" s="27">
        <f t="shared" si="1"/>
        <v>49.375200931480038</v>
      </c>
      <c r="D22" s="27">
        <f t="shared" si="1"/>
        <v>8.5586296981718546E-2</v>
      </c>
      <c r="E22" s="27">
        <f t="shared" si="1"/>
        <v>9.8776186535675254</v>
      </c>
      <c r="F22" s="27">
        <f t="shared" si="1"/>
        <v>0.15936433339107053</v>
      </c>
      <c r="G22" s="27">
        <f t="shared" si="1"/>
        <v>0.101503026906185</v>
      </c>
      <c r="H22" s="27">
        <f t="shared" si="1"/>
        <v>1.6692165238956902</v>
      </c>
      <c r="I22" s="27">
        <f t="shared" si="1"/>
        <v>15.346197169675577</v>
      </c>
      <c r="J22" s="27">
        <f t="shared" si="1"/>
        <v>0.31836826321473716</v>
      </c>
      <c r="K22" s="27">
        <f t="shared" si="1"/>
        <v>7.2404013626270363</v>
      </c>
      <c r="L22" s="27">
        <f t="shared" si="1"/>
        <v>0.11091607807928287</v>
      </c>
      <c r="M22" s="27">
        <f t="shared" si="1"/>
        <v>0.84789290576598053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3">
      <c r="A23" s="20" t="s">
        <v>38</v>
      </c>
      <c r="B23" s="29">
        <v>100</v>
      </c>
      <c r="C23" s="25">
        <f t="shared" si="1"/>
        <v>57.163600081059208</v>
      </c>
      <c r="D23" s="61" t="s">
        <v>35</v>
      </c>
      <c r="E23" s="25">
        <f t="shared" ref="E23:M23" si="2">E13/$B13*100</f>
        <v>8.522486893991049</v>
      </c>
      <c r="F23" s="25">
        <f t="shared" si="2"/>
        <v>9.6288983555932156E-2</v>
      </c>
      <c r="G23" s="25">
        <f t="shared" si="2"/>
        <v>0.22298727787626854</v>
      </c>
      <c r="H23" s="25">
        <f t="shared" si="2"/>
        <v>4.7641723941361143</v>
      </c>
      <c r="I23" s="25">
        <f t="shared" si="2"/>
        <v>12.014586826761924</v>
      </c>
      <c r="J23" s="25">
        <f t="shared" si="2"/>
        <v>0.53737026104715879</v>
      </c>
      <c r="K23" s="25">
        <f t="shared" si="2"/>
        <v>3.0295043419834466</v>
      </c>
      <c r="L23" s="25">
        <f t="shared" si="2"/>
        <v>0.11000881759172965</v>
      </c>
      <c r="M23" s="25">
        <f t="shared" si="2"/>
        <v>0.46271975492204498</v>
      </c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3">
      <c r="A24" s="1" t="s">
        <v>31</v>
      </c>
      <c r="B24" s="30">
        <v>100</v>
      </c>
      <c r="C24" s="27">
        <f t="shared" ref="C24:M24" si="3">C14/$B14*100</f>
        <v>60.694309133473027</v>
      </c>
      <c r="D24" s="62" t="s">
        <v>35</v>
      </c>
      <c r="E24" s="27">
        <f t="shared" si="3"/>
        <v>6.7007229770789891</v>
      </c>
      <c r="F24" s="27">
        <f t="shared" si="3"/>
        <v>0.17179478963953479</v>
      </c>
      <c r="G24" s="27">
        <f t="shared" si="3"/>
        <v>0.31794306599403421</v>
      </c>
      <c r="H24" s="27">
        <f t="shared" si="3"/>
        <v>7.1813241340303469</v>
      </c>
      <c r="I24" s="27">
        <f t="shared" si="3"/>
        <v>9.7442507823332019</v>
      </c>
      <c r="J24" s="27">
        <f t="shared" si="3"/>
        <v>0.93770300585499755</v>
      </c>
      <c r="K24" s="27">
        <f t="shared" si="3"/>
        <v>2.0047505430014052</v>
      </c>
      <c r="L24" s="27">
        <f t="shared" si="3"/>
        <v>0.13632862160284062</v>
      </c>
      <c r="M24" s="27">
        <f t="shared" si="3"/>
        <v>0.29837183597232281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3">
      <c r="A25" s="31" t="s">
        <v>32</v>
      </c>
      <c r="B25" s="32">
        <v>100</v>
      </c>
      <c r="C25" s="33">
        <f t="shared" ref="C25:M25" si="4">C15/$B15*100</f>
        <v>52.661053806508718</v>
      </c>
      <c r="D25" s="63" t="s">
        <v>35</v>
      </c>
      <c r="E25" s="33">
        <f t="shared" si="4"/>
        <v>10.845696259428578</v>
      </c>
      <c r="F25" s="63" t="s">
        <v>35</v>
      </c>
      <c r="G25" s="33">
        <f t="shared" si="4"/>
        <v>0.10189327402000711</v>
      </c>
      <c r="H25" s="33">
        <f t="shared" si="4"/>
        <v>1.6816930960916041</v>
      </c>
      <c r="I25" s="33">
        <f t="shared" si="4"/>
        <v>14.909839011824175</v>
      </c>
      <c r="J25" s="33">
        <f t="shared" si="4"/>
        <v>2.6846222848344693E-2</v>
      </c>
      <c r="K25" s="33">
        <f t="shared" si="4"/>
        <v>4.3363257755862206</v>
      </c>
      <c r="L25" s="33">
        <f t="shared" si="4"/>
        <v>7.6444416295024728E-2</v>
      </c>
      <c r="M25" s="33">
        <f t="shared" si="4"/>
        <v>0.67230626142361494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3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35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J26"/>
  <sheetViews>
    <sheetView tabSelected="1" topLeftCell="L1" zoomScaleNormal="100" workbookViewId="0">
      <selection activeCell="X18" sqref="X18"/>
    </sheetView>
  </sheetViews>
  <sheetFormatPr defaultRowHeight="19.5" x14ac:dyDescent="0.3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3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3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5" t="s">
        <v>69</v>
      </c>
      <c r="N6" s="65"/>
      <c r="O6" s="65"/>
      <c r="P6" s="65"/>
      <c r="Q6" s="65"/>
      <c r="R6" s="65"/>
      <c r="S6" s="65"/>
      <c r="T6" s="65"/>
      <c r="U6" s="65"/>
    </row>
    <row r="7" spans="1:24" s="8" customFormat="1" ht="23.25" customHeight="1" x14ac:dyDescent="0.3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201570.04249999998</v>
      </c>
      <c r="N7" s="9">
        <v>380044.70999999996</v>
      </c>
      <c r="O7" s="9">
        <v>601465.34250000003</v>
      </c>
      <c r="P7" s="9">
        <v>1611423.9324999999</v>
      </c>
      <c r="Q7" s="9">
        <v>1157108.9874999998</v>
      </c>
      <c r="R7" s="9">
        <v>643263.56500000006</v>
      </c>
      <c r="S7" s="9">
        <v>266877.05499999999</v>
      </c>
      <c r="T7" s="9">
        <v>932086.39500000002</v>
      </c>
      <c r="U7" s="9">
        <v>218794.48500000002</v>
      </c>
      <c r="V7" s="9">
        <v>3721.5724999999998</v>
      </c>
      <c r="W7" s="9">
        <v>75581.61</v>
      </c>
      <c r="X7" s="38"/>
    </row>
    <row r="8" spans="1:24" ht="23.25" customHeight="1" x14ac:dyDescent="0.3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92014.2</v>
      </c>
      <c r="N8" s="14">
        <v>194090.12999999998</v>
      </c>
      <c r="O8" s="14">
        <v>340625.22249999997</v>
      </c>
      <c r="P8" s="14">
        <v>982633.29499999993</v>
      </c>
      <c r="Q8" s="14">
        <v>365107.63250000001</v>
      </c>
      <c r="R8" s="14">
        <v>137299.41749999998</v>
      </c>
      <c r="S8" s="14">
        <v>144482.02500000002</v>
      </c>
      <c r="T8" s="14">
        <v>449521.58250000002</v>
      </c>
      <c r="U8" s="14">
        <v>44571.362500000003</v>
      </c>
      <c r="V8" s="14">
        <v>2529.8825000000002</v>
      </c>
      <c r="W8" s="14">
        <v>39197.695</v>
      </c>
      <c r="X8" s="38"/>
    </row>
    <row r="9" spans="1:24" ht="23.25" customHeight="1" x14ac:dyDescent="0.3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109555.845</v>
      </c>
      <c r="N9" s="14">
        <v>185954.58250000002</v>
      </c>
      <c r="O9" s="14">
        <v>260840.12</v>
      </c>
      <c r="P9" s="14">
        <v>628790.63749999995</v>
      </c>
      <c r="Q9" s="14">
        <v>792001.35250000004</v>
      </c>
      <c r="R9" s="14">
        <v>505964.14750000002</v>
      </c>
      <c r="S9" s="14">
        <v>122395.02750000001</v>
      </c>
      <c r="T9" s="14">
        <v>482564.81</v>
      </c>
      <c r="U9" s="14">
        <v>174223.1225</v>
      </c>
      <c r="V9" s="14">
        <v>1191.69</v>
      </c>
      <c r="W9" s="14">
        <v>36383.910000000003</v>
      </c>
      <c r="X9" s="38"/>
    </row>
    <row r="10" spans="1:24" s="8" customFormat="1" ht="23.25" customHeight="1" x14ac:dyDescent="0.3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6669.6999999999989</v>
      </c>
      <c r="N10" s="9">
        <v>23483.142499999998</v>
      </c>
      <c r="O10" s="9">
        <v>31608.872499999998</v>
      </c>
      <c r="P10" s="9">
        <v>451748.97250000003</v>
      </c>
      <c r="Q10" s="9">
        <v>299701.065</v>
      </c>
      <c r="R10" s="9">
        <v>147939.35500000001</v>
      </c>
      <c r="S10" s="9">
        <v>63584.150000000009</v>
      </c>
      <c r="T10" s="9">
        <v>185381.38750000001</v>
      </c>
      <c r="U10" s="9">
        <v>28652.782500000001</v>
      </c>
      <c r="V10" s="51" t="s">
        <v>35</v>
      </c>
      <c r="W10" s="51" t="s">
        <v>35</v>
      </c>
      <c r="X10" s="38"/>
    </row>
    <row r="11" spans="1:24" ht="23.25" customHeight="1" x14ac:dyDescent="0.3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3031.3724999999999</v>
      </c>
      <c r="N11" s="14">
        <v>12634.184999999999</v>
      </c>
      <c r="O11" s="14">
        <v>15992.747499999999</v>
      </c>
      <c r="P11" s="14">
        <v>292733.53999999998</v>
      </c>
      <c r="Q11" s="14">
        <v>111458.86749999999</v>
      </c>
      <c r="R11" s="14">
        <v>33976.604999999996</v>
      </c>
      <c r="S11" s="14">
        <v>35451.262500000004</v>
      </c>
      <c r="T11" s="14">
        <v>105886.24</v>
      </c>
      <c r="U11" s="14">
        <v>4890.3050000000003</v>
      </c>
      <c r="V11" s="51" t="s">
        <v>35</v>
      </c>
      <c r="W11" s="51" t="s">
        <v>35</v>
      </c>
      <c r="X11" s="38"/>
    </row>
    <row r="12" spans="1:24" ht="23.25" customHeight="1" x14ac:dyDescent="0.3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3638.3224999999998</v>
      </c>
      <c r="N12" s="14">
        <v>10848.96</v>
      </c>
      <c r="O12" s="14">
        <v>15616.119999999999</v>
      </c>
      <c r="P12" s="14">
        <v>159015.4325</v>
      </c>
      <c r="Q12" s="14">
        <v>188242.19499999998</v>
      </c>
      <c r="R12" s="14">
        <v>113962.75</v>
      </c>
      <c r="S12" s="14">
        <v>28132.89</v>
      </c>
      <c r="T12" s="14">
        <v>79495.14499999999</v>
      </c>
      <c r="U12" s="14">
        <v>23762.477500000001</v>
      </c>
      <c r="V12" s="51" t="s">
        <v>35</v>
      </c>
      <c r="W12" s="51" t="s">
        <v>35</v>
      </c>
      <c r="X12" s="38"/>
    </row>
    <row r="13" spans="1:24" s="8" customFormat="1" ht="23.25" customHeight="1" x14ac:dyDescent="0.3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51" t="s">
        <v>35</v>
      </c>
      <c r="N13" s="42">
        <v>1203.605</v>
      </c>
      <c r="O13" s="42">
        <v>381.53</v>
      </c>
      <c r="P13" s="42">
        <v>23846.33</v>
      </c>
      <c r="Q13" s="42">
        <v>15062.872500000001</v>
      </c>
      <c r="R13" s="42">
        <v>6162.5225000000009</v>
      </c>
      <c r="S13" s="42">
        <v>1979.2725</v>
      </c>
      <c r="T13" s="42">
        <v>4462.835</v>
      </c>
      <c r="U13" s="42">
        <v>874.67250000000001</v>
      </c>
      <c r="V13" s="51" t="s">
        <v>35</v>
      </c>
      <c r="W13" s="51" t="s">
        <v>35</v>
      </c>
      <c r="X13" s="38"/>
    </row>
    <row r="14" spans="1:24" ht="23.25" customHeight="1" x14ac:dyDescent="0.3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51" t="s">
        <v>35</v>
      </c>
      <c r="N14" s="43">
        <v>858.09749999999997</v>
      </c>
      <c r="O14" s="43">
        <v>220.07</v>
      </c>
      <c r="P14" s="43">
        <v>16290.9475</v>
      </c>
      <c r="Q14" s="43">
        <v>5670.6174999999994</v>
      </c>
      <c r="R14" s="43">
        <v>1100.42</v>
      </c>
      <c r="S14" s="43">
        <v>940.92750000000001</v>
      </c>
      <c r="T14" s="43">
        <v>1929.3950000000002</v>
      </c>
      <c r="U14" s="43">
        <v>317.42750000000001</v>
      </c>
      <c r="V14" s="51" t="s">
        <v>35</v>
      </c>
      <c r="W14" s="51" t="s">
        <v>35</v>
      </c>
      <c r="X14" s="38"/>
    </row>
    <row r="15" spans="1:24" ht="23.25" customHeight="1" x14ac:dyDescent="0.3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53" t="s">
        <v>35</v>
      </c>
      <c r="N15" s="43">
        <v>345.51</v>
      </c>
      <c r="O15" s="43">
        <v>161.46249999999998</v>
      </c>
      <c r="P15" s="43">
        <v>7555.3824999999997</v>
      </c>
      <c r="Q15" s="43">
        <v>9392.2524999999987</v>
      </c>
      <c r="R15" s="43">
        <v>5062.1075000000001</v>
      </c>
      <c r="S15" s="43">
        <v>1038.3474999999999</v>
      </c>
      <c r="T15" s="43">
        <v>2533.4425000000001</v>
      </c>
      <c r="U15" s="43">
        <v>557.24749999999995</v>
      </c>
      <c r="V15" s="53" t="s">
        <v>35</v>
      </c>
      <c r="W15" s="53" t="s">
        <v>35</v>
      </c>
      <c r="X15" s="38"/>
    </row>
    <row r="16" spans="1:24" ht="23.25" customHeight="1" x14ac:dyDescent="0.3">
      <c r="A16" s="23"/>
      <c r="B16" s="24" t="s">
        <v>36</v>
      </c>
      <c r="C16" s="24"/>
      <c r="D16" s="24"/>
      <c r="E16" s="44"/>
      <c r="F16" s="45"/>
      <c r="G16" s="44"/>
      <c r="H16" s="24"/>
      <c r="I16" s="24"/>
      <c r="J16" s="24"/>
      <c r="K16" s="24"/>
      <c r="L16" s="23"/>
      <c r="M16" s="66" t="s">
        <v>36</v>
      </c>
      <c r="N16" s="66"/>
      <c r="O16" s="66"/>
      <c r="P16" s="66"/>
      <c r="Q16" s="66"/>
      <c r="R16" s="66"/>
      <c r="S16" s="66"/>
      <c r="T16" s="66"/>
      <c r="U16" s="66"/>
    </row>
    <row r="17" spans="1:36" s="8" customFormat="1" ht="23.25" customHeight="1" x14ac:dyDescent="0.3">
      <c r="A17" s="20" t="s">
        <v>30</v>
      </c>
      <c r="B17" s="46">
        <v>100</v>
      </c>
      <c r="C17" s="46">
        <v>40.144134430597717</v>
      </c>
      <c r="D17" s="46">
        <v>1.128000458080743</v>
      </c>
      <c r="E17" s="46">
        <v>9.068648359277609E-2</v>
      </c>
      <c r="F17" s="46">
        <v>13.408659569791029</v>
      </c>
      <c r="G17" s="46">
        <v>0.29893404039809918</v>
      </c>
      <c r="H17" s="46">
        <v>5.2203130763744463</v>
      </c>
      <c r="I17" s="46">
        <v>15.868306460691336</v>
      </c>
      <c r="J17" s="46">
        <v>6.5874555731144522</v>
      </c>
      <c r="K17" s="46">
        <v>2.7725726492297347</v>
      </c>
      <c r="L17" s="8" t="s">
        <v>30</v>
      </c>
      <c r="M17" s="29">
        <f>M7/'ตาราง 4 หน้า 1'!$B7*100</f>
        <v>0.53589900227431109</v>
      </c>
      <c r="N17" s="29">
        <f>N7/'ตาราง 4 หน้า 1'!$B7*100</f>
        <v>1.0103960806012624</v>
      </c>
      <c r="O17" s="29">
        <f>O7/'ตาราง 4 หน้า 1'!$B7*100</f>
        <v>1.5990703427486097</v>
      </c>
      <c r="P17" s="29">
        <f>P7/'ตาราง 4 หน้า 1'!$B7*100</f>
        <v>4.284170737661559</v>
      </c>
      <c r="Q17" s="29">
        <f>Q7/'ตาราง 4 หน้า 1'!$B7*100</f>
        <v>3.0763180095270766</v>
      </c>
      <c r="R17" s="29">
        <f>R7/'ตาราง 4 หน้า 1'!$B7*100</f>
        <v>1.7101961105302468</v>
      </c>
      <c r="S17" s="29">
        <f>S7/'ตาราง 4 หน้า 1'!$B7*100</f>
        <v>0.70952580914600172</v>
      </c>
      <c r="T17" s="29">
        <f>T7/'ตาราง 4 หน้า 1'!$B7*100</f>
        <v>2.4780674891903121</v>
      </c>
      <c r="U17" s="29">
        <f>U7/'ตาราง 4 หน้า 1'!$B7*100</f>
        <v>0.58169232273005911</v>
      </c>
      <c r="V17" s="51" t="s">
        <v>74</v>
      </c>
      <c r="W17" s="29">
        <f>W7/'ตาราง 4 หน้า 1'!$B7*100</f>
        <v>0.2009431009039257</v>
      </c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</row>
    <row r="18" spans="1:36" ht="23.25" customHeight="1" x14ac:dyDescent="0.3">
      <c r="A18" s="1" t="s">
        <v>31</v>
      </c>
      <c r="B18" s="48">
        <v>100</v>
      </c>
      <c r="C18" s="48">
        <v>41.576768043364495</v>
      </c>
      <c r="D18" s="48">
        <v>1.6422224514799224</v>
      </c>
      <c r="E18" s="48">
        <v>0.14298600935932013</v>
      </c>
      <c r="F18" s="48">
        <v>12.190286475114972</v>
      </c>
      <c r="G18" s="48">
        <v>0.45497776261708456</v>
      </c>
      <c r="H18" s="48">
        <v>8.1793311818240308</v>
      </c>
      <c r="I18" s="48">
        <v>14.999466391224272</v>
      </c>
      <c r="J18" s="48">
        <v>4.2950917554825354</v>
      </c>
      <c r="K18" s="48">
        <v>4.2780191577323032</v>
      </c>
      <c r="L18" s="13" t="s">
        <v>31</v>
      </c>
      <c r="M18" s="30">
        <f>M8/'ตาราง 4 หน้า 1'!$B8*100</f>
        <v>0.44958756663210336</v>
      </c>
      <c r="N18" s="30">
        <f>N8/'ตาราง 4 หน้า 1'!$B8*100</f>
        <v>0.94833742241967645</v>
      </c>
      <c r="O18" s="30">
        <f>O8/'ตาราง 4 หน้า 1'!$B8*100</f>
        <v>1.6643177348419458</v>
      </c>
      <c r="P18" s="30">
        <f>P8/'ตาราง 4 หน้า 1'!$B8*100</f>
        <v>4.8012123345172348</v>
      </c>
      <c r="Q18" s="30">
        <f>Q8/'ตาราง 4 หน้า 1'!$B8*100</f>
        <v>1.7839404358727595</v>
      </c>
      <c r="R18" s="30">
        <f>R8/'ตาราง 4 หน้า 1'!$B8*100</f>
        <v>0.67085418352634951</v>
      </c>
      <c r="S18" s="30">
        <f>S8/'ตาราง 4 หน้า 1'!$B8*100</f>
        <v>0.70594888660477118</v>
      </c>
      <c r="T18" s="30">
        <f>T8/'ตาราง 4 หน้า 1'!$B8*100</f>
        <v>2.1963926700964342</v>
      </c>
      <c r="U18" s="30">
        <f>U8/'ตาราง 4 หน้า 1'!$B8*100</f>
        <v>0.21777867337706994</v>
      </c>
      <c r="V18" s="51" t="s">
        <v>74</v>
      </c>
      <c r="W18" s="30">
        <f>W8/'ตาราง 4 หน้า 1'!$B8*100</f>
        <v>0.1915225727402658</v>
      </c>
      <c r="X18" s="47"/>
      <c r="Y18" s="47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3">
      <c r="A19" s="1" t="s">
        <v>32</v>
      </c>
      <c r="B19" s="48">
        <v>100</v>
      </c>
      <c r="C19" s="48">
        <v>38.45943645405351</v>
      </c>
      <c r="D19" s="48">
        <v>0.5233094548296674</v>
      </c>
      <c r="E19" s="48">
        <v>2.9185130805891586E-2</v>
      </c>
      <c r="F19" s="48">
        <v>14.841399014813955</v>
      </c>
      <c r="G19" s="48">
        <v>0.11543524438210247</v>
      </c>
      <c r="H19" s="48">
        <v>1.7406712681795395</v>
      </c>
      <c r="I19" s="48">
        <v>16.890014379539377</v>
      </c>
      <c r="J19" s="48">
        <v>9.2831431204911379</v>
      </c>
      <c r="K19" s="48">
        <v>1.0022563807228284</v>
      </c>
      <c r="L19" s="13" t="s">
        <v>32</v>
      </c>
      <c r="M19" s="30">
        <f>M9/'ตาราง 4 หน้า 1'!$B9*100</f>
        <v>0.63891834337599374</v>
      </c>
      <c r="N19" s="30">
        <f>N9/'ตาราง 4 หน้า 1'!$B9*100</f>
        <v>1.0844678692777603</v>
      </c>
      <c r="O19" s="30">
        <f>O9/'ตาราง 4 หน้า 1'!$B9*100</f>
        <v>1.5211925694735446</v>
      </c>
      <c r="P19" s="30">
        <f>P9/'ตาราง 4 หน้า 1'!$B9*100</f>
        <v>3.6670418857326594</v>
      </c>
      <c r="Q19" s="30">
        <f>Q9/'ตาราง 4 หน้า 1'!$B9*100</f>
        <v>4.6188698749103381</v>
      </c>
      <c r="R19" s="30">
        <f>R9/'ตาราง 4 หน้า 1'!$B9*100</f>
        <v>2.9507305149108833</v>
      </c>
      <c r="S19" s="30">
        <f>S9/'ตาราง 4 หน้า 1'!$B9*100</f>
        <v>0.7137951262003337</v>
      </c>
      <c r="T19" s="30">
        <f>T9/'ตาราง 4 หน้า 1'!$B9*100</f>
        <v>2.8142680016456554</v>
      </c>
      <c r="U19" s="30">
        <f>U9/'ตาราง 4 หน้า 1'!$B9*100</f>
        <v>1.0160512093671754</v>
      </c>
      <c r="V19" s="51" t="s">
        <v>74</v>
      </c>
      <c r="W19" s="30">
        <f>W9/'ตาราง 4 หน้า 1'!$B9*100</f>
        <v>0.21218719551422613</v>
      </c>
      <c r="X19" s="47"/>
      <c r="Y19" s="47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3">
      <c r="A20" s="19" t="s">
        <v>37</v>
      </c>
      <c r="B20" s="49">
        <v>100</v>
      </c>
      <c r="C20" s="49">
        <v>57.90087971565967</v>
      </c>
      <c r="D20" s="49">
        <v>0.47145076995933077</v>
      </c>
      <c r="E20" s="49">
        <v>3.3308306283080333E-2</v>
      </c>
      <c r="F20" s="49">
        <v>7.3583942004360834</v>
      </c>
      <c r="G20" s="49">
        <v>0.21588057334274527</v>
      </c>
      <c r="H20" s="49">
        <v>4.4589839688771402</v>
      </c>
      <c r="I20" s="49">
        <v>12.251253514467738</v>
      </c>
      <c r="J20" s="49">
        <v>3.9471853087213784</v>
      </c>
      <c r="K20" s="49">
        <v>1.1198049671273116</v>
      </c>
      <c r="L20" s="19" t="s">
        <v>70</v>
      </c>
      <c r="M20" s="29">
        <f>M10/'ตาราง 4 หน้า 1'!$B10*100</f>
        <v>7.1583916357341085E-2</v>
      </c>
      <c r="N20" s="29">
        <f>N10/'ตาราง 4 หน้า 1'!$B10*100</f>
        <v>0.25203761916240941</v>
      </c>
      <c r="O20" s="29">
        <f>O10/'ตาราง 4 หน้า 1'!$B10*100</f>
        <v>0.33924867463152153</v>
      </c>
      <c r="P20" s="29">
        <f>P10/'ตาราง 4 หน้า 1'!$B10*100</f>
        <v>4.848488037236276</v>
      </c>
      <c r="Q20" s="29">
        <f>Q10/'ตาราง 4 หน้า 1'!$B10*100</f>
        <v>3.2166028410822154</v>
      </c>
      <c r="R20" s="29">
        <f>R10/'ตาราง 4 หน้า 1'!$B10*100</f>
        <v>1.5877893180021581</v>
      </c>
      <c r="S20" s="29">
        <f>S10/'ตาราง 4 หน้า 1'!$B10*100</f>
        <v>0.68242986569900155</v>
      </c>
      <c r="T20" s="29">
        <f>T10/'ตาราง 4 หน้า 1'!$B10*100</f>
        <v>1.9896435727255861</v>
      </c>
      <c r="U20" s="29">
        <f>U10/'ตาราง 4 หน้า 1'!$B10*100</f>
        <v>0.3075218354476344</v>
      </c>
      <c r="V20" s="51" t="s">
        <v>35</v>
      </c>
      <c r="W20" s="51" t="s">
        <v>35</v>
      </c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</row>
    <row r="21" spans="1:36" ht="23.25" customHeight="1" x14ac:dyDescent="0.3">
      <c r="A21" s="1" t="s">
        <v>31</v>
      </c>
      <c r="B21" s="50">
        <v>100</v>
      </c>
      <c r="C21" s="50">
        <v>58.145194351078679</v>
      </c>
      <c r="D21" s="50">
        <v>0.71179490409396651</v>
      </c>
      <c r="E21" s="50">
        <v>5.0021060019086169E-2</v>
      </c>
      <c r="F21" s="50">
        <v>6.3670707903439956</v>
      </c>
      <c r="G21" s="50">
        <v>0.33544195954339406</v>
      </c>
      <c r="H21" s="50">
        <v>7.2165993439621294</v>
      </c>
      <c r="I21" s="50">
        <v>11.859475968240703</v>
      </c>
      <c r="J21" s="50">
        <v>2.4485294820584946</v>
      </c>
      <c r="K21" s="50">
        <v>1.8202014226338128</v>
      </c>
      <c r="L21" s="1" t="s">
        <v>31</v>
      </c>
      <c r="M21" s="30">
        <f>M11/'ตาราง 4 หน้า 1'!$B11*100</f>
        <v>5.9103108547459281E-2</v>
      </c>
      <c r="N21" s="30">
        <f>N11/'ตาราง 4 หน้า 1'!$B11*100</f>
        <v>0.24633053425921156</v>
      </c>
      <c r="O21" s="30">
        <f>O11/'ตาราง 4 หน้า 1'!$B11*100</f>
        <v>0.31181291361078456</v>
      </c>
      <c r="P21" s="30">
        <f>P11/'ตาราง 4 หน้า 1'!$B11*100</f>
        <v>5.7074682145140567</v>
      </c>
      <c r="Q21" s="30">
        <f>Q11/'ตาราง 4 หน้า 1'!$B11*100</f>
        <v>2.1731296778701332</v>
      </c>
      <c r="R21" s="30">
        <f>R11/'ตาราง 4 หน้า 1'!$B11*100</f>
        <v>0.66244678718605099</v>
      </c>
      <c r="S21" s="30">
        <f>S11/'ตาราง 4 หน้า 1'!$B11*100</f>
        <v>0.6911983979804438</v>
      </c>
      <c r="T21" s="30">
        <f>T11/'ตาราง 4 หน้า 1'!$B11*100</f>
        <v>2.0644793526372376</v>
      </c>
      <c r="U21" s="30">
        <f>U11/'ตาราง 4 หน้า 1'!$B11*100</f>
        <v>9.5346984656350497E-2</v>
      </c>
      <c r="V21" s="51" t="s">
        <v>35</v>
      </c>
      <c r="W21" s="51" t="s">
        <v>35</v>
      </c>
      <c r="X21" s="47"/>
      <c r="Y21" s="47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3">
      <c r="A22" s="1" t="s">
        <v>32</v>
      </c>
      <c r="B22" s="50">
        <v>100</v>
      </c>
      <c r="C22" s="50">
        <v>57.60124116957266</v>
      </c>
      <c r="D22" s="50">
        <v>0.1766818266697312</v>
      </c>
      <c r="E22" s="50">
        <v>1.281102734611206E-2</v>
      </c>
      <c r="F22" s="50">
        <v>8.5741981771097802</v>
      </c>
      <c r="G22" s="50">
        <v>6.9245068401057916E-2</v>
      </c>
      <c r="H22" s="50">
        <v>1.07691944277721</v>
      </c>
      <c r="I22" s="50">
        <v>12.731747260328181</v>
      </c>
      <c r="J22" s="50">
        <v>5.7852047634951589</v>
      </c>
      <c r="K22" s="50">
        <v>0.26080699816593678</v>
      </c>
      <c r="L22" s="1" t="s">
        <v>32</v>
      </c>
      <c r="M22" s="30">
        <f>M12/'ตาราง 4 หน้า 1'!$B12*100</f>
        <v>8.6867466602579366E-2</v>
      </c>
      <c r="N22" s="30">
        <f>N12/'ตาราง 4 หน้า 1'!$B12*100</f>
        <v>0.25902642508263618</v>
      </c>
      <c r="O22" s="30">
        <f>O12/'ตาราง 4 หน้า 1'!$B12*100</f>
        <v>0.37284566790378582</v>
      </c>
      <c r="P22" s="30">
        <f>P12/'ตาราง 4 หน้า 1'!$B12*100</f>
        <v>3.7966034544734462</v>
      </c>
      <c r="Q22" s="30">
        <f>Q12/'ตาราง 4 หน้า 1'!$B12*100</f>
        <v>4.4944126276213092</v>
      </c>
      <c r="R22" s="30">
        <f>R12/'ตาราง 4 หน้า 1'!$B12*100</f>
        <v>2.7209394932865636</v>
      </c>
      <c r="S22" s="30">
        <f>S12/'ตาราง 4 หน้า 1'!$B12*100</f>
        <v>0.67169221049234629</v>
      </c>
      <c r="T22" s="30">
        <f>T12/'ตาราง 4 หน้า 1'!$B12*100</f>
        <v>1.8980015799464462</v>
      </c>
      <c r="U22" s="30">
        <f>U12/'ตาราง 4 หน้า 1'!$B12*100</f>
        <v>0.56734558869528307</v>
      </c>
      <c r="V22" s="51" t="s">
        <v>35</v>
      </c>
      <c r="W22" s="51" t="s">
        <v>35</v>
      </c>
      <c r="X22" s="47"/>
      <c r="Y22" s="47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3">
      <c r="A23" s="20" t="s">
        <v>38</v>
      </c>
      <c r="B23" s="49">
        <v>100</v>
      </c>
      <c r="C23" s="49">
        <v>65.256167886189914</v>
      </c>
      <c r="D23" s="49">
        <v>0.77115578162826748</v>
      </c>
      <c r="E23" s="49">
        <v>1.9720915050458341E-2</v>
      </c>
      <c r="F23" s="49">
        <v>3.4348393765470719</v>
      </c>
      <c r="G23" s="49">
        <v>0.14569676032967929</v>
      </c>
      <c r="H23" s="49">
        <v>3.5842763104208037</v>
      </c>
      <c r="I23" s="49">
        <v>10.929127111497973</v>
      </c>
      <c r="J23" s="49">
        <v>2.475314854609254</v>
      </c>
      <c r="K23" s="49">
        <v>0.65946059897179232</v>
      </c>
      <c r="L23" s="20" t="s">
        <v>71</v>
      </c>
      <c r="M23" s="51" t="s">
        <v>35</v>
      </c>
      <c r="N23" s="51">
        <f>N13/'ตาราง 4 หน้า 1'!$B13*100</f>
        <v>0.29159916730807034</v>
      </c>
      <c r="O23" s="51">
        <f>O13/'ตาราง 4 หน้า 1'!$B13*100</f>
        <v>9.2433838595758627E-2</v>
      </c>
      <c r="P23" s="51">
        <f>P13/'ตาราง 4 หน้า 1'!$B13*100</f>
        <v>5.7772857136298521</v>
      </c>
      <c r="Q23" s="51">
        <f>Q13/'ตาราง 4 หน้า 1'!$B13*100</f>
        <v>3.6493044464484878</v>
      </c>
      <c r="R23" s="51">
        <f>R13/'ตาราง 4 หน้า 1'!$B13*100</f>
        <v>1.4930034600365139</v>
      </c>
      <c r="S23" s="51">
        <f>S13/'ตาราง 4 หน้า 1'!$B13*100</f>
        <v>0.47952128221115953</v>
      </c>
      <c r="T23" s="51">
        <f>T13/'ตาราง 4 หน้า 1'!$B13*100</f>
        <v>1.0812176501703732</v>
      </c>
      <c r="U23" s="51">
        <f>U13/'ตาราง 4 หน้า 1'!$B13*100</f>
        <v>0.21190820299622232</v>
      </c>
      <c r="V23" s="51" t="s">
        <v>35</v>
      </c>
      <c r="W23" s="51" t="s">
        <v>35</v>
      </c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</row>
    <row r="24" spans="1:36" ht="23.25" customHeight="1" x14ac:dyDescent="0.3">
      <c r="A24" s="1" t="s">
        <v>31</v>
      </c>
      <c r="B24" s="50">
        <v>100</v>
      </c>
      <c r="C24" s="50">
        <v>65.083085898838362</v>
      </c>
      <c r="D24" s="50">
        <v>0.7856619753699261</v>
      </c>
      <c r="E24" s="50">
        <v>3.5544769556517718E-2</v>
      </c>
      <c r="F24" s="50">
        <v>2.3526960401288193</v>
      </c>
      <c r="G24" s="50">
        <v>0.17741742735537722</v>
      </c>
      <c r="H24" s="50">
        <v>6.144342406442183</v>
      </c>
      <c r="I24" s="50">
        <v>10.91714698068632</v>
      </c>
      <c r="J24" s="50">
        <v>1.8161538720817285</v>
      </c>
      <c r="K24" s="50">
        <v>1.0476514406356385</v>
      </c>
      <c r="L24" s="1" t="s">
        <v>31</v>
      </c>
      <c r="M24" s="51" t="s">
        <v>35</v>
      </c>
      <c r="N24" s="51">
        <f>N14/'ตาราง 4 หน้า 1'!$B14*100</f>
        <v>0.37091322519033754</v>
      </c>
      <c r="O24" s="51">
        <f>O14/'ตาราง 4 หน้า 1'!$B14*100</f>
        <v>9.5125406457468517E-2</v>
      </c>
      <c r="P24" s="51">
        <f>P14/'ตาราง 4 หน้า 1'!$B14*100</f>
        <v>7.0417730836314831</v>
      </c>
      <c r="Q24" s="51">
        <f>Q14/'ตาราง 4 หน้า 1'!$B14*100</f>
        <v>2.4511282526120501</v>
      </c>
      <c r="R24" s="51">
        <f>R14/'ตาราง 4 หน้า 1'!$B14*100</f>
        <v>0.47565728983472305</v>
      </c>
      <c r="S24" s="51">
        <f>S14/'ตาราง 4 หน้า 1'!$B14*100</f>
        <v>0.40671654875498564</v>
      </c>
      <c r="T24" s="51">
        <f>T14/'ตาราง 4 หน้า 1'!$B14*100</f>
        <v>0.83398229468808782</v>
      </c>
      <c r="U24" s="51">
        <f>U14/'ตาราง 4 หน้า 1'!$B14*100</f>
        <v>0.13720825173025894</v>
      </c>
      <c r="V24" s="51" t="s">
        <v>35</v>
      </c>
      <c r="W24" s="51" t="s">
        <v>35</v>
      </c>
      <c r="X24" s="47"/>
      <c r="Y24" s="47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3">
      <c r="A25" s="31" t="s">
        <v>32</v>
      </c>
      <c r="B25" s="52">
        <v>100</v>
      </c>
      <c r="C25" s="52">
        <v>65.472257970892727</v>
      </c>
      <c r="D25" s="52">
        <v>0.75307703764239542</v>
      </c>
      <c r="E25" s="52">
        <v>0</v>
      </c>
      <c r="F25" s="52">
        <v>4.7834903516778109</v>
      </c>
      <c r="G25" s="50">
        <v>0.1057821193848598</v>
      </c>
      <c r="H25" s="52">
        <v>0.39372333965989337</v>
      </c>
      <c r="I25" s="52">
        <v>10.944057679896432</v>
      </c>
      <c r="J25" s="52">
        <v>3.2968124066768758</v>
      </c>
      <c r="K25" s="52">
        <v>0.17566705746222203</v>
      </c>
      <c r="L25" s="31" t="s">
        <v>32</v>
      </c>
      <c r="M25" s="53" t="s">
        <v>35</v>
      </c>
      <c r="N25" s="53">
        <f>N15/'ตาราง 4 หน้า 1'!$B15*100</f>
        <v>0.19045507841140752</v>
      </c>
      <c r="O25" s="53">
        <f>O15/'ตาราง 4 หน้า 1'!$B15*100</f>
        <v>8.9002787467806668E-2</v>
      </c>
      <c r="P25" s="53">
        <f>P15/'ตาราง 4 หน้า 1'!$B15*100</f>
        <v>4.1647447728450002</v>
      </c>
      <c r="Q25" s="53">
        <f>Q15/'ตาราง 4 หน้า 1'!$B15*100</f>
        <v>5.1772805022929527</v>
      </c>
      <c r="R25" s="53">
        <f>R15/'ตาราง 4 หน้า 1'!$B15*100</f>
        <v>2.7903796730614863</v>
      </c>
      <c r="S25" s="53">
        <f>S15/'ตาราง 4 หน้า 1'!$B15*100</f>
        <v>0.57236709366093297</v>
      </c>
      <c r="T25" s="53">
        <f>T15/'ตาราง 4 หน้า 1'!$B15*100</f>
        <v>1.3965065844354501</v>
      </c>
      <c r="U25" s="53">
        <f>U15/'ตาราง 4 หน้า 1'!$B15*100</f>
        <v>0.30717089608711989</v>
      </c>
      <c r="V25" s="53" t="s">
        <v>35</v>
      </c>
      <c r="W25" s="53" t="s">
        <v>35</v>
      </c>
      <c r="X25" s="47"/>
      <c r="Y25" s="47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3">
      <c r="B26" s="54"/>
      <c r="C26" s="55"/>
      <c r="D26" s="55"/>
      <c r="E26" s="54"/>
      <c r="F26" s="56"/>
      <c r="G26" s="57"/>
      <c r="H26" s="35"/>
      <c r="I26" s="35"/>
      <c r="J26" s="35"/>
      <c r="K26" s="35"/>
      <c r="M26" s="54"/>
      <c r="N26" s="55"/>
      <c r="O26" s="55"/>
      <c r="P26" s="55"/>
      <c r="Q26" s="58"/>
      <c r="R26" s="35"/>
      <c r="S26" s="35"/>
      <c r="T26" s="35"/>
      <c r="U26" s="35"/>
      <c r="V26" s="59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2019-08-30T07:31:42Z</dcterms:created>
  <dcterms:modified xsi:type="dcterms:W3CDTF">2020-01-14T07:30:41Z</dcterms:modified>
</cp:coreProperties>
</file>