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11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3" i="1" l="1"/>
  <c r="D23" i="1"/>
  <c r="E23" i="1"/>
  <c r="D31" i="1"/>
  <c r="C5" i="1"/>
  <c r="D5" i="1"/>
  <c r="E5" i="1"/>
  <c r="D34" i="1" l="1"/>
  <c r="C27" i="1"/>
  <c r="C28" i="1"/>
  <c r="C30" i="1"/>
  <c r="C31" i="1"/>
  <c r="C32" i="1"/>
  <c r="C34" i="1"/>
  <c r="C36" i="1"/>
  <c r="C38" i="1"/>
  <c r="C25" i="1"/>
  <c r="E27" i="1"/>
  <c r="E28" i="1"/>
  <c r="E30" i="1"/>
  <c r="E31" i="1"/>
  <c r="E32" i="1"/>
  <c r="E34" i="1"/>
  <c r="E36" i="1"/>
  <c r="E38" i="1"/>
  <c r="E25" i="1"/>
  <c r="D30" i="1"/>
  <c r="D32" i="1"/>
  <c r="D36" i="1"/>
  <c r="D38" i="1"/>
  <c r="D27" i="1"/>
  <c r="D28" i="1"/>
  <c r="D25" i="1"/>
  <c r="C19" i="1" l="1"/>
  <c r="C17" i="1"/>
  <c r="C15" i="1"/>
  <c r="C12" i="1"/>
  <c r="C13" i="1"/>
  <c r="C11" i="1"/>
  <c r="C8" i="1"/>
  <c r="C9" i="1"/>
  <c r="C6" i="1"/>
</calcChain>
</file>

<file path=xl/sharedStrings.xml><?xml version="1.0" encoding="utf-8"?>
<sst xmlns="http://schemas.openxmlformats.org/spreadsheetml/2006/main" count="47" uniqueCount="31">
  <si>
    <t xml:space="preserve">ตารางที่ 3    ประชากรอายุ 15 ปีขึ้นไป ที่มีงานทำ จำแนกตามอาชีพและเพศ </t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</si>
  <si>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</si>
  <si>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</si>
  <si>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</si>
  <si>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</si>
  <si>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</si>
  <si>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</si>
  <si>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</si>
  <si>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>และผู้จัดการ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</si>
  <si>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</si>
  <si>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</si>
  <si>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</si>
  <si>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</si>
  <si>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</si>
  <si>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</si>
  <si>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>และการประมง</t>
  </si>
  <si>
    <t xml:space="preserve">7. ผู้ปฏิบัติงานด้านความสามารถทางฝีมือ </t>
  </si>
  <si>
    <t xml:space="preserve">และธุรกิจการค้าที่เกี่ยวข้อง </t>
  </si>
  <si>
    <t xml:space="preserve">8. ผู้ปฏิบัติการโรงงานและเครื่องจักร </t>
  </si>
  <si>
    <t>และผู้ปฏิบัติงานด้านการประกอบ</t>
  </si>
  <si>
    <t xml:space="preserve">9. อาชีพขั้นพื้นฐานต่างๆ ในด้านการขาย </t>
  </si>
  <si>
    <t>และการให้บริการ</t>
  </si>
  <si>
    <t>10. คนงานซึ่งมิได้จำแนกไว้ในหมวดอื่น</t>
  </si>
  <si>
    <t>ร้อยละ</t>
  </si>
  <si>
    <t xml:space="preserve">และผู้จัดการ  </t>
  </si>
  <si>
    <t xml:space="preserve">และธุรกิจอื่นๆที่เกี่ยวข้อง </t>
  </si>
  <si>
    <t xml:space="preserve"> -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</si>
  <si>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</si>
  <si>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>-</t>
  </si>
  <si>
    <t xml:space="preserve">                  เดือนมิถุนายน พ.ศ. 2562</t>
  </si>
  <si>
    <t xml:space="preserve">                เดือนมิถุนายน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</si>
</sst>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_);_(* \(#,##0\);_(* &quot;-&quot;_);_(@_)"/>
    <numFmt numFmtId="188" formatCode="0.0"/>
    <numFmt numFmtId="189" formatCode="0.00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5" fillId="0" borderId="0" xfId="1" applyFont="1"/>
    <xf numFmtId="0" fontId="3" fillId="0" borderId="1" xfId="4" applyFont="1" applyBorder="1" applyAlignment="1">
      <alignment horizontal="right" vertical="center"/>
    </xf>
    <xf numFmtId="0" fontId="5" fillId="0" borderId="2" xfId="4" quotePrefix="1" applyFont="1" applyBorder="1" applyAlignment="1">
      <alignment horizontal="left" vertical="center"/>
    </xf>
    <xf numFmtId="2" fontId="5" fillId="0" borderId="2" xfId="4" applyNumberFormat="1" applyFont="1" applyBorder="1" applyAlignment="1">
      <alignment horizontal="right" vertical="center"/>
    </xf>
    <xf numFmtId="188" fontId="5" fillId="0" borderId="2" xfId="4" applyNumberFormat="1" applyFont="1" applyBorder="1" applyAlignment="1">
      <alignment horizontal="right" vertical="center"/>
    </xf>
    <xf numFmtId="0" fontId="6" fillId="0" borderId="0" xfId="1" applyFont="1"/>
    <xf numFmtId="188" fontId="0" fillId="0" borderId="0" xfId="0" applyNumberFormat="1"/>
    <xf numFmtId="0" fontId="3" fillId="0" borderId="0" xfId="4" applyFont="1" applyBorder="1"/>
    <xf numFmtId="0" fontId="5" fillId="0" borderId="0" xfId="4" applyFont="1" applyBorder="1"/>
    <xf numFmtId="0" fontId="3" fillId="0" borderId="0" xfId="1" applyFont="1" applyBorder="1"/>
    <xf numFmtId="0" fontId="5" fillId="0" borderId="0" xfId="1" applyFont="1" applyBorder="1"/>
    <xf numFmtId="0" fontId="3" fillId="0" borderId="0" xfId="4" applyFont="1" applyBorder="1" applyAlignment="1">
      <alignment horizontal="center" vertical="center"/>
    </xf>
    <xf numFmtId="0" fontId="5" fillId="0" borderId="0" xfId="4" quotePrefix="1" applyFont="1" applyBorder="1" applyAlignment="1">
      <alignment horizontal="left" vertical="center"/>
    </xf>
    <xf numFmtId="0" fontId="5" fillId="0" borderId="0" xfId="4" applyFont="1" applyBorder="1" applyAlignment="1">
      <alignment horizontal="left" vertical="center"/>
    </xf>
    <xf numFmtId="0" fontId="2" fillId="0" borderId="0" xfId="1" applyBorder="1"/>
    <xf numFmtId="188" fontId="3" fillId="0" borderId="0" xfId="4" applyNumberFormat="1" applyFont="1" applyBorder="1" applyAlignment="1">
      <alignment horizontal="right" vertical="center"/>
    </xf>
    <xf numFmtId="188" fontId="5" fillId="0" borderId="0" xfId="4" applyNumberFormat="1" applyFont="1" applyBorder="1" applyAlignment="1">
      <alignment horizontal="right" vertical="center"/>
    </xf>
    <xf numFmtId="0" fontId="5" fillId="0" borderId="0" xfId="4" applyFont="1" applyBorder="1" applyAlignment="1">
      <alignment vertical="center"/>
    </xf>
    <xf numFmtId="188" fontId="5" fillId="0" borderId="0" xfId="4" applyNumberFormat="1" applyFont="1" applyBorder="1"/>
    <xf numFmtId="3" fontId="0" fillId="0" borderId="0" xfId="0" applyNumberFormat="1"/>
    <xf numFmtId="189" fontId="0" fillId="0" borderId="0" xfId="0" applyNumberFormat="1"/>
    <xf numFmtId="189" fontId="5" fillId="0" borderId="0" xfId="4" applyNumberFormat="1" applyFont="1" applyBorder="1" applyAlignment="1">
      <alignment horizontal="right" vertical="center"/>
    </xf>
    <xf numFmtId="189" fontId="5" fillId="0" borderId="2" xfId="4" applyNumberFormat="1" applyFont="1" applyBorder="1" applyAlignment="1">
      <alignment horizontal="right" vertical="center"/>
    </xf>
    <xf numFmtId="0" fontId="3" fillId="0" borderId="1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0" xfId="4" applyFont="1" applyBorder="1" applyAlignment="1">
      <alignment horizontal="center" vertical="center"/>
    </xf>
    <xf numFmtId="3" fontId="3" fillId="0" borderId="0" xfId="4" applyNumberFormat="1" applyFont="1" applyFill="1" applyBorder="1" applyAlignment="1">
      <alignment horizontal="right"/>
    </xf>
    <xf numFmtId="3" fontId="5" fillId="0" borderId="0" xfId="4" applyNumberFormat="1" applyFont="1" applyFill="1" applyBorder="1" applyAlignment="1">
      <alignment horizontal="right"/>
    </xf>
    <xf numFmtId="0" fontId="5" fillId="0" borderId="0" xfId="4" applyFont="1" applyFill="1" applyBorder="1" applyAlignment="1">
      <alignment vertical="center"/>
    </xf>
    <xf numFmtId="0" fontId="5" fillId="0" borderId="0" xfId="4" applyFont="1" applyFill="1" applyBorder="1"/>
    <xf numFmtId="3" fontId="5" fillId="0" borderId="0" xfId="4" applyNumberFormat="1" applyFont="1" applyFill="1" applyBorder="1"/>
    <xf numFmtId="187" fontId="5" fillId="0" borderId="0" xfId="4" applyNumberFormat="1" applyFont="1" applyFill="1" applyBorder="1" applyAlignment="1">
      <alignment horizontal="right"/>
    </xf>
    <xf numFmtId="0" fontId="3" fillId="0" borderId="0" xfId="4" applyFont="1" applyFill="1" applyBorder="1" applyAlignment="1">
      <alignment horizontal="center" vertical="center"/>
    </xf>
  </cellXfs>
  <cellStyles count="10">
    <cellStyle name="Comma 2" xfId="2"/>
    <cellStyle name="Comma 2 2" xfId="3"/>
    <cellStyle name="Normal" xfId="0" builtinId="0"/>
    <cellStyle name="Normal 2" xfId="4"/>
    <cellStyle name="Normal 2 2" xfId="5"/>
    <cellStyle name="Normal 3" xfId="1"/>
    <cellStyle name="เครื่องหมายจุลภาค 2" xfId="6"/>
    <cellStyle name="เครื่องหมายจุลภาค 3" xfId="8"/>
    <cellStyle name="ปกติ 2" xfId="7"/>
    <cellStyle name="ปกติ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topLeftCell="A23" zoomScale="77" zoomScaleNormal="77" workbookViewId="0">
      <selection activeCell="AI16" sqref="AI16"/>
    </sheetView>
  </sheetViews>
  <sheetFormatPr defaultRowHeight="14.25" x14ac:dyDescent="0.2"/>
  <cols>
    <col min="1" max="1" width="6.25" customWidth="1"/>
    <col min="2" max="2" width="38.375" customWidth="1"/>
    <col min="3" max="3" width="16.375" customWidth="1"/>
    <col min="4" max="4" width="14.25" customWidth="1"/>
    <col min="5" max="5" width="17.625" customWidth="1"/>
    <col min="8" max="8" width="10.5" bestFit="1" customWidth="1"/>
  </cols>
  <sheetData>
    <row r="1" spans="1:13" ht="27.75" x14ac:dyDescent="0.65">
      <c r="A1" s="8" t="s">
        <v>0</v>
      </c>
      <c r="B1" s="8"/>
      <c r="C1" s="9"/>
      <c r="D1" s="9"/>
      <c r="E1" s="9"/>
    </row>
    <row r="2" spans="1:13" ht="27.75" x14ac:dyDescent="0.65">
      <c r="A2" s="10" t="s">
        <v>30</v>
      </c>
      <c r="B2" s="11"/>
      <c r="C2" s="11"/>
      <c r="D2" s="11"/>
      <c r="E2" s="11"/>
    </row>
    <row r="3" spans="1:13" ht="27.75" x14ac:dyDescent="0.2">
      <c r="A3" s="24" t="s">
        <v>1</v>
      </c>
      <c r="B3" s="24"/>
      <c r="C3" s="2" t="s">
        <v>2</v>
      </c>
      <c r="D3" s="2" t="s">
        <v>3</v>
      </c>
      <c r="E3" s="2" t="s">
        <v>4</v>
      </c>
    </row>
    <row r="4" spans="1:13" ht="27.75" x14ac:dyDescent="0.2">
      <c r="A4" s="12"/>
      <c r="B4" s="12"/>
      <c r="C4" s="25" t="s">
        <v>5</v>
      </c>
      <c r="D4" s="25"/>
      <c r="E4" s="25"/>
    </row>
    <row r="5" spans="1:13" ht="27.75" x14ac:dyDescent="0.65">
      <c r="A5" s="26" t="s">
        <v>6</v>
      </c>
      <c r="B5" s="26"/>
      <c r="C5" s="27">
        <f>SUM(C6:C20)</f>
        <v>296060</v>
      </c>
      <c r="D5" s="27">
        <f>SUM(D6:D19)</f>
        <v>163489</v>
      </c>
      <c r="E5" s="27">
        <f>SUM(E6:E19)</f>
        <v>132571</v>
      </c>
      <c r="I5" s="20"/>
      <c r="J5" s="20"/>
      <c r="K5" s="20"/>
    </row>
    <row r="6" spans="1:13" ht="27.75" x14ac:dyDescent="0.65">
      <c r="A6" s="13" t="s">
        <v>7</v>
      </c>
      <c r="B6" s="13"/>
      <c r="C6" s="28">
        <f>D6+E6</f>
        <v>3438</v>
      </c>
      <c r="D6" s="28">
        <v>3070</v>
      </c>
      <c r="E6" s="28">
        <v>368</v>
      </c>
      <c r="J6" s="20"/>
      <c r="K6" s="20"/>
    </row>
    <row r="7" spans="1:13" ht="27.75" x14ac:dyDescent="0.65">
      <c r="A7" s="13"/>
      <c r="B7" s="14" t="s">
        <v>8</v>
      </c>
      <c r="C7" s="28"/>
      <c r="D7" s="29"/>
      <c r="E7" s="29"/>
      <c r="J7" s="20"/>
      <c r="K7" s="20"/>
    </row>
    <row r="8" spans="1:13" ht="27.75" x14ac:dyDescent="0.65">
      <c r="A8" s="14" t="s">
        <v>9</v>
      </c>
      <c r="B8" s="14"/>
      <c r="C8" s="28">
        <f t="shared" ref="C8:C9" si="0">D8+E8</f>
        <v>10379</v>
      </c>
      <c r="D8" s="28">
        <v>3249</v>
      </c>
      <c r="E8" s="28">
        <v>7130</v>
      </c>
      <c r="J8" s="20"/>
      <c r="K8" s="20"/>
    </row>
    <row r="9" spans="1:13" ht="27.75" x14ac:dyDescent="0.65">
      <c r="A9" s="13" t="s">
        <v>10</v>
      </c>
      <c r="B9" s="13"/>
      <c r="C9" s="28">
        <f t="shared" si="0"/>
        <v>4207</v>
      </c>
      <c r="D9" s="28">
        <v>2902</v>
      </c>
      <c r="E9" s="28">
        <v>1305</v>
      </c>
      <c r="J9" s="20"/>
      <c r="K9" s="20"/>
    </row>
    <row r="10" spans="1:13" ht="27.75" x14ac:dyDescent="0.65">
      <c r="A10" s="13"/>
      <c r="B10" s="13" t="s">
        <v>11</v>
      </c>
      <c r="C10" s="28"/>
      <c r="D10" s="30"/>
      <c r="E10" s="30"/>
      <c r="J10" s="20"/>
      <c r="K10" s="20"/>
      <c r="M10" s="21"/>
    </row>
    <row r="11" spans="1:13" ht="27.75" x14ac:dyDescent="0.65">
      <c r="A11" s="14" t="s">
        <v>12</v>
      </c>
      <c r="B11" s="14"/>
      <c r="C11" s="28">
        <f>D11+E11</f>
        <v>6011</v>
      </c>
      <c r="D11" s="28">
        <v>1580</v>
      </c>
      <c r="E11" s="28">
        <v>4431</v>
      </c>
      <c r="J11" s="20"/>
      <c r="K11" s="20"/>
      <c r="M11" s="21"/>
    </row>
    <row r="12" spans="1:13" ht="27.75" x14ac:dyDescent="0.65">
      <c r="A12" s="13" t="s">
        <v>13</v>
      </c>
      <c r="B12" s="13"/>
      <c r="C12" s="28">
        <f t="shared" ref="C12:C13" si="1">D12+E12</f>
        <v>40040</v>
      </c>
      <c r="D12" s="28">
        <v>14873</v>
      </c>
      <c r="E12" s="28">
        <v>25167</v>
      </c>
      <c r="J12" s="20"/>
      <c r="K12" s="20"/>
    </row>
    <row r="13" spans="1:13" ht="27.75" x14ac:dyDescent="0.65">
      <c r="A13" s="13" t="s">
        <v>14</v>
      </c>
      <c r="B13" s="13"/>
      <c r="C13" s="28">
        <f t="shared" si="1"/>
        <v>183494</v>
      </c>
      <c r="D13" s="28">
        <v>104295</v>
      </c>
      <c r="E13" s="28">
        <v>79199</v>
      </c>
      <c r="J13" s="20"/>
      <c r="K13" s="20"/>
    </row>
    <row r="14" spans="1:13" ht="27.75" x14ac:dyDescent="0.65">
      <c r="A14" s="15"/>
      <c r="B14" s="14" t="s">
        <v>15</v>
      </c>
      <c r="C14" s="28"/>
      <c r="D14" s="31"/>
      <c r="E14" s="31"/>
      <c r="J14" s="20"/>
      <c r="K14" s="20"/>
    </row>
    <row r="15" spans="1:13" ht="27.75" x14ac:dyDescent="0.65">
      <c r="A15" s="13" t="s">
        <v>16</v>
      </c>
      <c r="B15" s="13"/>
      <c r="C15" s="28">
        <f>D15+E15</f>
        <v>11411</v>
      </c>
      <c r="D15" s="28">
        <v>9960</v>
      </c>
      <c r="E15" s="28">
        <v>1451</v>
      </c>
      <c r="J15" s="20"/>
      <c r="K15" s="20"/>
    </row>
    <row r="16" spans="1:13" ht="27.75" x14ac:dyDescent="0.65">
      <c r="A16" s="15"/>
      <c r="B16" s="14" t="s">
        <v>17</v>
      </c>
      <c r="C16" s="28"/>
      <c r="D16" s="31"/>
      <c r="E16" s="31"/>
      <c r="J16" s="20"/>
      <c r="K16" s="20"/>
    </row>
    <row r="17" spans="1:11" ht="27.75" x14ac:dyDescent="0.65">
      <c r="A17" s="13" t="s">
        <v>18</v>
      </c>
      <c r="B17" s="13"/>
      <c r="C17" s="28">
        <f>D17+E17</f>
        <v>6271</v>
      </c>
      <c r="D17" s="28">
        <v>5512</v>
      </c>
      <c r="E17" s="28">
        <v>759</v>
      </c>
      <c r="J17" s="20"/>
      <c r="K17" s="20"/>
    </row>
    <row r="18" spans="1:11" ht="27.75" x14ac:dyDescent="0.65">
      <c r="A18" s="15"/>
      <c r="B18" s="14" t="s">
        <v>19</v>
      </c>
      <c r="C18" s="28"/>
      <c r="D18" s="31"/>
      <c r="E18" s="28"/>
      <c r="J18" s="20"/>
      <c r="K18" s="20"/>
    </row>
    <row r="19" spans="1:11" ht="27.75" x14ac:dyDescent="0.65">
      <c r="A19" s="14" t="s">
        <v>20</v>
      </c>
      <c r="B19" s="14"/>
      <c r="C19" s="28">
        <f>D19+E19</f>
        <v>30809</v>
      </c>
      <c r="D19" s="28">
        <v>18048</v>
      </c>
      <c r="E19" s="28">
        <v>12761</v>
      </c>
      <c r="J19" s="20"/>
      <c r="K19" s="20"/>
    </row>
    <row r="20" spans="1:11" ht="27.75" x14ac:dyDescent="0.65">
      <c r="A20" s="15"/>
      <c r="B20" s="14" t="s">
        <v>21</v>
      </c>
      <c r="C20" s="28"/>
      <c r="D20" s="31"/>
      <c r="E20" s="31"/>
    </row>
    <row r="21" spans="1:11" ht="27.75" x14ac:dyDescent="0.65">
      <c r="A21" s="13" t="s">
        <v>22</v>
      </c>
      <c r="B21" s="13"/>
      <c r="C21" s="32">
        <v>0</v>
      </c>
      <c r="D21" s="32">
        <v>0</v>
      </c>
      <c r="E21" s="32">
        <v>0</v>
      </c>
    </row>
    <row r="22" spans="1:11" ht="27.75" x14ac:dyDescent="0.65">
      <c r="A22" s="9"/>
      <c r="B22" s="9"/>
      <c r="C22" s="33" t="s">
        <v>23</v>
      </c>
      <c r="D22" s="33"/>
      <c r="E22" s="33"/>
    </row>
    <row r="23" spans="1:11" ht="27.75" x14ac:dyDescent="0.2">
      <c r="A23" s="26" t="s">
        <v>6</v>
      </c>
      <c r="B23" s="26"/>
      <c r="C23" s="16">
        <f>SUM(C25,C27:C28,C30:C31,C32,C34,C36,C38)</f>
        <v>100</v>
      </c>
      <c r="D23" s="16">
        <f>SUM(D25,D27:D28,D30:D32,D34,D36,D38)</f>
        <v>100</v>
      </c>
      <c r="E23" s="16">
        <f>SUM(E25,E27,E28,E30,E31,E32,E34,E36,E38)</f>
        <v>99.999999999999986</v>
      </c>
      <c r="G23" s="7"/>
      <c r="H23" s="7"/>
    </row>
    <row r="24" spans="1:11" ht="27.75" x14ac:dyDescent="0.2">
      <c r="A24" s="12"/>
      <c r="B24" s="12"/>
      <c r="C24" s="16"/>
      <c r="D24" s="17"/>
      <c r="E24" s="16"/>
    </row>
    <row r="25" spans="1:11" ht="27.75" x14ac:dyDescent="0.2">
      <c r="A25" s="13" t="s">
        <v>7</v>
      </c>
      <c r="B25" s="13"/>
      <c r="C25" s="17">
        <f>ROUND(+C6/$C$5*100,1)</f>
        <v>1.2</v>
      </c>
      <c r="D25" s="17">
        <f>ROUND(+D6/$D$5*100,1)</f>
        <v>1.9</v>
      </c>
      <c r="E25" s="17">
        <f>ROUND(+E6/$E$5*100,1)</f>
        <v>0.3</v>
      </c>
      <c r="H25" s="21"/>
    </row>
    <row r="26" spans="1:11" ht="27.75" x14ac:dyDescent="0.2">
      <c r="A26" s="18"/>
      <c r="B26" s="14" t="s">
        <v>24</v>
      </c>
      <c r="C26" s="17"/>
      <c r="D26" s="17"/>
      <c r="E26" s="17"/>
      <c r="H26" s="21"/>
      <c r="J26" s="21"/>
    </row>
    <row r="27" spans="1:11" ht="27.75" x14ac:dyDescent="0.2">
      <c r="A27" s="14" t="s">
        <v>9</v>
      </c>
      <c r="B27" s="14"/>
      <c r="C27" s="17">
        <f t="shared" ref="C27:C38" si="2">ROUND(+C8/$C$5*100,1)</f>
        <v>3.5</v>
      </c>
      <c r="D27" s="17">
        <f t="shared" ref="D27:D38" si="3">ROUND(+D8/$D$5*100,1)</f>
        <v>2</v>
      </c>
      <c r="E27" s="17">
        <f t="shared" ref="E27:E38" si="4">ROUND(+E8/$E$5*100,1)</f>
        <v>5.4</v>
      </c>
      <c r="H27" s="21"/>
    </row>
    <row r="28" spans="1:11" ht="27.75" x14ac:dyDescent="0.2">
      <c r="A28" s="13" t="s">
        <v>10</v>
      </c>
      <c r="B28" s="13"/>
      <c r="C28" s="17">
        <f t="shared" si="2"/>
        <v>1.4</v>
      </c>
      <c r="D28" s="17">
        <f t="shared" si="3"/>
        <v>1.8</v>
      </c>
      <c r="E28" s="17">
        <f t="shared" si="4"/>
        <v>1</v>
      </c>
      <c r="H28" s="21"/>
    </row>
    <row r="29" spans="1:11" ht="27.75" x14ac:dyDescent="0.5">
      <c r="A29" s="15"/>
      <c r="B29" s="14" t="s">
        <v>11</v>
      </c>
      <c r="C29" s="17"/>
      <c r="D29" s="17"/>
      <c r="E29" s="17"/>
      <c r="H29" s="21"/>
    </row>
    <row r="30" spans="1:11" ht="27.75" x14ac:dyDescent="0.2">
      <c r="A30" s="14" t="s">
        <v>12</v>
      </c>
      <c r="B30" s="14"/>
      <c r="C30" s="17">
        <f t="shared" si="2"/>
        <v>2</v>
      </c>
      <c r="D30" s="17">
        <f t="shared" si="3"/>
        <v>1</v>
      </c>
      <c r="E30" s="17">
        <f t="shared" si="4"/>
        <v>3.3</v>
      </c>
      <c r="H30" s="21"/>
    </row>
    <row r="31" spans="1:11" ht="27.75" x14ac:dyDescent="0.2">
      <c r="A31" s="13" t="s">
        <v>13</v>
      </c>
      <c r="B31" s="13"/>
      <c r="C31" s="17">
        <f t="shared" si="2"/>
        <v>13.5</v>
      </c>
      <c r="D31" s="17">
        <f>ROUNDDOWN(+D12/$D$5*100,1)</f>
        <v>9</v>
      </c>
      <c r="E31" s="17">
        <f t="shared" si="4"/>
        <v>19</v>
      </c>
      <c r="H31" s="21"/>
    </row>
    <row r="32" spans="1:11" ht="27.75" x14ac:dyDescent="0.2">
      <c r="A32" s="13" t="s">
        <v>14</v>
      </c>
      <c r="B32" s="13"/>
      <c r="C32" s="17">
        <f t="shared" si="2"/>
        <v>62</v>
      </c>
      <c r="D32" s="17">
        <f t="shared" si="3"/>
        <v>63.8</v>
      </c>
      <c r="E32" s="17">
        <f t="shared" si="4"/>
        <v>59.7</v>
      </c>
      <c r="H32" s="21"/>
    </row>
    <row r="33" spans="1:8" ht="27.75" x14ac:dyDescent="0.5">
      <c r="A33" s="15"/>
      <c r="B33" s="14" t="s">
        <v>15</v>
      </c>
      <c r="C33" s="17"/>
      <c r="D33" s="17"/>
      <c r="E33" s="17"/>
      <c r="H33" s="21"/>
    </row>
    <row r="34" spans="1:8" ht="27.75" x14ac:dyDescent="0.2">
      <c r="A34" s="13" t="s">
        <v>16</v>
      </c>
      <c r="B34" s="13"/>
      <c r="C34" s="17">
        <f t="shared" si="2"/>
        <v>3.9</v>
      </c>
      <c r="D34" s="17">
        <f>ROUNDUP(+D15/$D$5*100,1)</f>
        <v>6.1</v>
      </c>
      <c r="E34" s="17">
        <f t="shared" si="4"/>
        <v>1.1000000000000001</v>
      </c>
      <c r="H34" s="21"/>
    </row>
    <row r="35" spans="1:8" ht="27.75" x14ac:dyDescent="0.5">
      <c r="A35" s="15"/>
      <c r="B35" s="14" t="s">
        <v>25</v>
      </c>
      <c r="C35" s="17"/>
      <c r="D35" s="17"/>
      <c r="E35" s="17"/>
      <c r="H35" s="21"/>
    </row>
    <row r="36" spans="1:8" ht="27.75" x14ac:dyDescent="0.2">
      <c r="A36" s="13" t="s">
        <v>18</v>
      </c>
      <c r="B36" s="13"/>
      <c r="C36" s="17">
        <f t="shared" si="2"/>
        <v>2.1</v>
      </c>
      <c r="D36" s="17">
        <f t="shared" si="3"/>
        <v>3.4</v>
      </c>
      <c r="E36" s="17">
        <f t="shared" si="4"/>
        <v>0.6</v>
      </c>
      <c r="H36" s="21"/>
    </row>
    <row r="37" spans="1:8" ht="27.75" x14ac:dyDescent="0.5">
      <c r="A37" s="15"/>
      <c r="B37" s="14" t="s">
        <v>19</v>
      </c>
      <c r="C37" s="17"/>
      <c r="D37" s="17"/>
      <c r="E37" s="17"/>
      <c r="H37" s="21"/>
    </row>
    <row r="38" spans="1:8" ht="27.75" x14ac:dyDescent="0.2">
      <c r="A38" s="14" t="s">
        <v>20</v>
      </c>
      <c r="B38" s="14"/>
      <c r="C38" s="17">
        <f t="shared" si="2"/>
        <v>10.4</v>
      </c>
      <c r="D38" s="17">
        <f t="shared" si="3"/>
        <v>11</v>
      </c>
      <c r="E38" s="17">
        <f t="shared" si="4"/>
        <v>9.6</v>
      </c>
      <c r="H38" s="21"/>
    </row>
    <row r="39" spans="1:8" ht="27.75" x14ac:dyDescent="0.65">
      <c r="A39" s="15"/>
      <c r="B39" s="14" t="s">
        <v>21</v>
      </c>
      <c r="C39" s="17"/>
      <c r="D39" s="22"/>
      <c r="E39" s="19"/>
    </row>
    <row r="40" spans="1:8" ht="27.75" x14ac:dyDescent="0.2">
      <c r="A40" s="3" t="s">
        <v>22</v>
      </c>
      <c r="B40" s="3"/>
      <c r="C40" s="5" t="s">
        <v>28</v>
      </c>
      <c r="D40" s="23" t="s">
        <v>28</v>
      </c>
      <c r="E40" s="4" t="s">
        <v>26</v>
      </c>
    </row>
    <row r="41" spans="1:8" ht="27.75" x14ac:dyDescent="0.65">
      <c r="A41" s="1" t="s">
        <v>27</v>
      </c>
      <c r="B41" s="6"/>
      <c r="C41" s="6"/>
      <c r="D41" s="6"/>
      <c r="E41" s="6"/>
    </row>
    <row r="42" spans="1:8" ht="27.75" x14ac:dyDescent="0.65">
      <c r="A42" s="1" t="s">
        <v>29</v>
      </c>
      <c r="B42" s="6"/>
      <c r="C42" s="6"/>
      <c r="D42" s="6"/>
      <c r="E42" s="6"/>
    </row>
  </sheetData>
  <mergeCells count="5">
    <mergeCell ref="A3:B3"/>
    <mergeCell ref="C4:E4"/>
    <mergeCell ref="A5:B5"/>
    <mergeCell ref="C22:E22"/>
    <mergeCell ref="A23:B23"/>
  </mergeCells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2019-11-06T04:42:07Z</dcterms:created>
  <dcterms:modified xsi:type="dcterms:W3CDTF">2019-11-22T07:23:24Z</dcterms:modified>
</cp:coreProperties>
</file>