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905" yWindow="0" windowWidth="12585" windowHeight="10920" tabRatio="658"/>
  </bookViews>
  <sheets>
    <sheet name="ตารางที่3ok" sheetId="18" r:id="rId1"/>
  </sheets>
  <definedNames>
    <definedName name="_xlnm.Print_Area" localSheetId="0">ตารางที่3ok!$A$1:$E$44</definedName>
  </definedNames>
  <calcPr calcId="144525"/>
</workbook>
</file>

<file path=xl/calcChain.xml><?xml version="1.0" encoding="utf-8"?>
<calcChain xmlns="http://schemas.openxmlformats.org/spreadsheetml/2006/main">
  <c r="E5" i="18" l="1"/>
  <c r="E26" i="18" s="1"/>
  <c r="D5" i="18"/>
  <c r="C7" i="18"/>
  <c r="C9" i="18"/>
  <c r="C10" i="18"/>
  <c r="C12" i="18"/>
  <c r="C13" i="18"/>
  <c r="C14" i="18"/>
  <c r="C16" i="18"/>
  <c r="C18" i="18"/>
  <c r="C20" i="18"/>
  <c r="C5" i="18" l="1"/>
  <c r="C35" i="18" s="1"/>
  <c r="D31" i="18"/>
  <c r="D29" i="18"/>
  <c r="D33" i="18"/>
  <c r="D37" i="18"/>
  <c r="D26" i="18"/>
  <c r="D28" i="18"/>
  <c r="D32" i="18"/>
  <c r="D35" i="18"/>
  <c r="D39" i="18"/>
  <c r="E37" i="18"/>
  <c r="E33" i="18"/>
  <c r="E31" i="18"/>
  <c r="E28" i="18"/>
  <c r="E24" i="18" s="1"/>
  <c r="E39" i="18"/>
  <c r="E35" i="18"/>
  <c r="E32" i="18"/>
  <c r="E29" i="18"/>
  <c r="D24" i="18" l="1"/>
  <c r="C28" i="18"/>
  <c r="C33" i="18"/>
  <c r="C32" i="18"/>
  <c r="C29" i="18"/>
  <c r="C31" i="18"/>
  <c r="C37" i="18"/>
  <c r="C39" i="18"/>
  <c r="C26" i="18"/>
  <c r="C22" i="18"/>
  <c r="C24" i="18" l="1"/>
</calcChain>
</file>

<file path=xl/sharedStrings.xml><?xml version="1.0" encoding="utf-8"?>
<sst xmlns="http://schemas.openxmlformats.org/spreadsheetml/2006/main" count="48" uniqueCount="32">
  <si>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</si>
  <si>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</si>
  <si>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</si>
  <si>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</si>
  <si>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</si>
  <si>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</si>
  <si>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</si>
  <si>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</si>
  <si>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</si>
  <si>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</si>
  <si>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</si>
  <si>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</si>
  <si>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</si>
  <si>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</si>
  <si>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</si>
  <si>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</si>
  <si>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</si>
  <si>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</si>
  <si>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</si>
  <si>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</si>
  <si>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</si>
  <si>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</si>
  <si>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</si>
  <si>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</si>
  <si>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</si>
  <si>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</si>
  <si>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</si>
  <si>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</si>
  <si>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</si>
  <si>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2562</t>
  </si>
  <si>
    <t>-</t>
  </si>
  <si>
    <t xml:space="preserve">                  เดือนเมษายน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</si>
</sst>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_);_(@_)"/>
    <numFmt numFmtId="189" formatCode="0.0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>
      <alignment horizontal="left" vertical="center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189" fontId="2" fillId="0" borderId="0" xfId="3" applyNumberFormat="1" applyFont="1" applyAlignment="1">
      <alignment horizontal="right" vertical="center"/>
    </xf>
    <xf numFmtId="0" fontId="4" fillId="0" borderId="2" xfId="3" quotePrefix="1" applyFont="1" applyBorder="1" applyAlignment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89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 applyAlignment="1">
      <alignment horizontal="right"/>
    </xf>
    <xf numFmtId="0" fontId="7" fillId="0" borderId="0" xfId="0" applyFont="1"/>
    <xf numFmtId="3" fontId="4" fillId="2" borderId="0" xfId="3" applyNumberFormat="1" applyFont="1" applyFill="1" applyAlignment="1">
      <alignment horizontal="right"/>
    </xf>
    <xf numFmtId="0" fontId="4" fillId="2" borderId="0" xfId="3" applyFont="1" applyFill="1" applyAlignment="1">
      <alignment vertical="center"/>
    </xf>
    <xf numFmtId="0" fontId="4" fillId="2" borderId="0" xfId="3" applyFont="1" applyFill="1"/>
    <xf numFmtId="3" fontId="4" fillId="2" borderId="0" xfId="3" applyNumberFormat="1" applyFont="1" applyFill="1"/>
    <xf numFmtId="187" fontId="4" fillId="2" borderId="0" xfId="3" applyNumberFormat="1" applyFont="1" applyFill="1" applyAlignment="1">
      <alignment horizontal="right"/>
    </xf>
    <xf numFmtId="189" fontId="4" fillId="0" borderId="0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6"/>
  <sheetViews>
    <sheetView showGridLines="0" tabSelected="1" zoomScale="75" zoomScaleNormal="75" zoomScaleSheetLayoutView="70" workbookViewId="0">
      <selection activeCell="I11" sqref="I11"/>
    </sheetView>
  </sheetViews>
  <sheetFormatPr defaultRowHeight="26.25" customHeight="1" x14ac:dyDescent="0.65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5" s="3" customFormat="1" ht="27.75" x14ac:dyDescent="0.65">
      <c r="A1" s="3" t="s">
        <v>27</v>
      </c>
      <c r="C1" s="4"/>
      <c r="D1" s="4"/>
      <c r="E1" s="4"/>
    </row>
    <row r="2" spans="1:5" s="1" customFormat="1" ht="27.75" x14ac:dyDescent="0.65">
      <c r="A2" s="2" t="s">
        <v>29</v>
      </c>
    </row>
    <row r="3" spans="1:5" s="3" customFormat="1" ht="27.75" x14ac:dyDescent="0.65">
      <c r="A3" s="28" t="s">
        <v>13</v>
      </c>
      <c r="B3" s="28"/>
      <c r="C3" s="5" t="s">
        <v>0</v>
      </c>
      <c r="D3" s="5" t="s">
        <v>1</v>
      </c>
      <c r="E3" s="5" t="s">
        <v>2</v>
      </c>
    </row>
    <row r="4" spans="1:5" s="3" customFormat="1" ht="24.95" customHeight="1" x14ac:dyDescent="0.65">
      <c r="A4" s="6"/>
      <c r="B4" s="6"/>
      <c r="C4" s="29" t="s">
        <v>17</v>
      </c>
      <c r="D4" s="29"/>
      <c r="E4" s="29"/>
    </row>
    <row r="5" spans="1:5" s="7" customFormat="1" ht="24" customHeight="1" x14ac:dyDescent="0.65">
      <c r="A5" s="30" t="s">
        <v>3</v>
      </c>
      <c r="B5" s="30"/>
      <c r="C5" s="9">
        <f>SUM(D5:E5)</f>
        <v>301678</v>
      </c>
      <c r="D5" s="9">
        <f>SUM(D7:D22)</f>
        <v>170313</v>
      </c>
      <c r="E5" s="9">
        <f>SUM(E7:E22)</f>
        <v>131365</v>
      </c>
    </row>
    <row r="6" spans="1:5" s="7" customFormat="1" ht="3.75" customHeight="1" x14ac:dyDescent="0.65">
      <c r="A6" s="6"/>
      <c r="B6" s="6"/>
      <c r="C6" s="8"/>
      <c r="D6" s="9"/>
      <c r="E6" s="8"/>
    </row>
    <row r="7" spans="1:5" s="12" customFormat="1" ht="24" customHeight="1" x14ac:dyDescent="0.65">
      <c r="A7" s="10" t="s">
        <v>4</v>
      </c>
      <c r="B7" s="10"/>
      <c r="C7" s="11">
        <f>D7+E7</f>
        <v>4329</v>
      </c>
      <c r="D7" s="22">
        <v>3784</v>
      </c>
      <c r="E7" s="22">
        <v>545</v>
      </c>
    </row>
    <row r="8" spans="1:5" s="12" customFormat="1" ht="24" customHeight="1" x14ac:dyDescent="0.65">
      <c r="A8" s="10"/>
      <c r="B8" s="13" t="s">
        <v>18</v>
      </c>
      <c r="C8" s="11"/>
      <c r="D8" s="23"/>
      <c r="E8" s="23"/>
    </row>
    <row r="9" spans="1:5" s="12" customFormat="1" ht="24" customHeight="1" x14ac:dyDescent="0.65">
      <c r="A9" s="13" t="s">
        <v>5</v>
      </c>
      <c r="B9" s="13"/>
      <c r="C9" s="11">
        <f>D9+E9</f>
        <v>7972</v>
      </c>
      <c r="D9" s="22">
        <v>3324</v>
      </c>
      <c r="E9" s="22">
        <v>4648</v>
      </c>
    </row>
    <row r="10" spans="1:5" s="12" customFormat="1" ht="24" customHeight="1" x14ac:dyDescent="0.65">
      <c r="A10" s="10" t="s">
        <v>6</v>
      </c>
      <c r="B10" s="10"/>
      <c r="C10" s="11">
        <f>D10+E10</f>
        <v>3912</v>
      </c>
      <c r="D10" s="22">
        <v>2212</v>
      </c>
      <c r="E10" s="22">
        <v>1700</v>
      </c>
    </row>
    <row r="11" spans="1:5" ht="24" customHeight="1" x14ac:dyDescent="0.65">
      <c r="A11" s="10"/>
      <c r="B11" s="10" t="s">
        <v>19</v>
      </c>
      <c r="C11" s="11"/>
      <c r="D11" s="24"/>
      <c r="E11" s="24"/>
    </row>
    <row r="12" spans="1:5" ht="24" customHeight="1" x14ac:dyDescent="0.65">
      <c r="A12" s="13" t="s">
        <v>7</v>
      </c>
      <c r="B12" s="13"/>
      <c r="C12" s="11">
        <f>D12+E12</f>
        <v>5201</v>
      </c>
      <c r="D12" s="22">
        <v>1281</v>
      </c>
      <c r="E12" s="22">
        <v>3920</v>
      </c>
    </row>
    <row r="13" spans="1:5" ht="24" customHeight="1" x14ac:dyDescent="0.65">
      <c r="A13" s="10" t="s">
        <v>15</v>
      </c>
      <c r="B13" s="10"/>
      <c r="C13" s="11">
        <f>D13+E13</f>
        <v>50955</v>
      </c>
      <c r="D13" s="22">
        <v>18850</v>
      </c>
      <c r="E13" s="22">
        <v>32105</v>
      </c>
    </row>
    <row r="14" spans="1:5" ht="24" customHeight="1" x14ac:dyDescent="0.65">
      <c r="A14" s="10" t="s">
        <v>8</v>
      </c>
      <c r="B14" s="10"/>
      <c r="C14" s="11">
        <f>D14+E14</f>
        <v>165661</v>
      </c>
      <c r="D14" s="22">
        <v>95813</v>
      </c>
      <c r="E14" s="22">
        <v>69848</v>
      </c>
    </row>
    <row r="15" spans="1:5" ht="24" customHeight="1" x14ac:dyDescent="0.65">
      <c r="B15" s="13" t="s">
        <v>20</v>
      </c>
      <c r="C15" s="11"/>
      <c r="D15" s="25"/>
      <c r="E15" s="25"/>
    </row>
    <row r="16" spans="1:5" ht="24" customHeight="1" x14ac:dyDescent="0.65">
      <c r="A16" s="10" t="s">
        <v>9</v>
      </c>
      <c r="B16" s="10"/>
      <c r="C16" s="11">
        <f>D16+E16</f>
        <v>14428</v>
      </c>
      <c r="D16" s="22">
        <v>12650</v>
      </c>
      <c r="E16" s="22">
        <v>1778</v>
      </c>
    </row>
    <row r="17" spans="1:5" ht="24" customHeight="1" x14ac:dyDescent="0.65">
      <c r="B17" s="13" t="s">
        <v>26</v>
      </c>
      <c r="C17" s="11"/>
      <c r="D17" s="25"/>
      <c r="E17" s="25"/>
    </row>
    <row r="18" spans="1:5" ht="24" customHeight="1" x14ac:dyDescent="0.65">
      <c r="A18" s="10" t="s">
        <v>10</v>
      </c>
      <c r="B18" s="10"/>
      <c r="C18" s="11">
        <f>D18+E18</f>
        <v>8793</v>
      </c>
      <c r="D18" s="22">
        <v>8004</v>
      </c>
      <c r="E18" s="22">
        <v>789</v>
      </c>
    </row>
    <row r="19" spans="1:5" ht="24" customHeight="1" x14ac:dyDescent="0.65">
      <c r="B19" s="13" t="s">
        <v>22</v>
      </c>
      <c r="C19" s="11"/>
      <c r="D19" s="25"/>
      <c r="E19" s="22"/>
    </row>
    <row r="20" spans="1:5" ht="24" customHeight="1" x14ac:dyDescent="0.65">
      <c r="A20" s="13" t="s">
        <v>11</v>
      </c>
      <c r="B20" s="13"/>
      <c r="C20" s="11">
        <f>D20+E20</f>
        <v>40427</v>
      </c>
      <c r="D20" s="22">
        <v>24395</v>
      </c>
      <c r="E20" s="22">
        <v>16032</v>
      </c>
    </row>
    <row r="21" spans="1:5" ht="24" customHeight="1" x14ac:dyDescent="0.65">
      <c r="B21" s="13" t="s">
        <v>23</v>
      </c>
      <c r="C21" s="11"/>
      <c r="D21" s="25"/>
      <c r="E21" s="25"/>
    </row>
    <row r="22" spans="1:5" ht="24" customHeight="1" x14ac:dyDescent="0.65">
      <c r="A22" s="10" t="s">
        <v>12</v>
      </c>
      <c r="B22" s="10"/>
      <c r="C22" s="18">
        <f t="shared" ref="C22" si="0">D22+E22</f>
        <v>0</v>
      </c>
      <c r="D22" s="26">
        <v>0</v>
      </c>
      <c r="E22" s="26">
        <v>0</v>
      </c>
    </row>
    <row r="23" spans="1:5" ht="24.95" customHeight="1" x14ac:dyDescent="0.65">
      <c r="A23" s="4"/>
      <c r="B23" s="4"/>
      <c r="C23" s="30" t="s">
        <v>14</v>
      </c>
      <c r="D23" s="30"/>
      <c r="E23" s="30"/>
    </row>
    <row r="24" spans="1:5" s="7" customFormat="1" ht="24.95" customHeight="1" x14ac:dyDescent="0.5">
      <c r="A24" s="30" t="s">
        <v>3</v>
      </c>
      <c r="B24" s="30"/>
      <c r="C24" s="14">
        <f t="shared" ref="C24:D24" si="1">SUM(C26:C41)</f>
        <v>100.00000000000001</v>
      </c>
      <c r="D24" s="14">
        <f t="shared" si="1"/>
        <v>100</v>
      </c>
      <c r="E24" s="14">
        <f>SUM(E26:E41)</f>
        <v>100</v>
      </c>
    </row>
    <row r="25" spans="1:5" s="7" customFormat="1" ht="1.5" customHeight="1" x14ac:dyDescent="0.5">
      <c r="A25" s="6"/>
      <c r="B25" s="6"/>
      <c r="C25" s="14"/>
      <c r="D25" s="14"/>
      <c r="E25" s="14"/>
    </row>
    <row r="26" spans="1:5" s="12" customFormat="1" ht="24" customHeight="1" x14ac:dyDescent="0.5">
      <c r="A26" s="10" t="s">
        <v>4</v>
      </c>
      <c r="B26" s="10"/>
      <c r="C26" s="27">
        <f>ROUND(+C7/$C$5*100,1)</f>
        <v>1.4</v>
      </c>
      <c r="D26" s="27">
        <f>ROUND(+D7/$D$5*100,1)</f>
        <v>2.2000000000000002</v>
      </c>
      <c r="E26" s="27">
        <f t="shared" ref="E26:E39" si="2">+E7/$E$5*100</f>
        <v>0.41487458607696115</v>
      </c>
    </row>
    <row r="27" spans="1:5" s="12" customFormat="1" ht="24" customHeight="1" x14ac:dyDescent="0.5">
      <c r="B27" s="13" t="s">
        <v>24</v>
      </c>
      <c r="C27" s="27"/>
      <c r="D27" s="27"/>
      <c r="E27" s="27"/>
    </row>
    <row r="28" spans="1:5" s="12" customFormat="1" ht="24" customHeight="1" x14ac:dyDescent="0.5">
      <c r="A28" s="13" t="s">
        <v>5</v>
      </c>
      <c r="B28" s="13"/>
      <c r="C28" s="27">
        <f>ROUNDDOWN(+C9/$C$5*100,1)+0.1</f>
        <v>2.7</v>
      </c>
      <c r="D28" s="27">
        <f t="shared" ref="D28:D39" si="3">ROUND(+D9/$D$5*100,1)</f>
        <v>2</v>
      </c>
      <c r="E28" s="27">
        <f t="shared" si="2"/>
        <v>3.5382331671297527</v>
      </c>
    </row>
    <row r="29" spans="1:5" s="12" customFormat="1" ht="24" customHeight="1" x14ac:dyDescent="0.5">
      <c r="A29" s="10" t="s">
        <v>6</v>
      </c>
      <c r="B29" s="10"/>
      <c r="C29" s="27">
        <f>ROUND(+C10/$C$5*100,1)</f>
        <v>1.3</v>
      </c>
      <c r="D29" s="27">
        <f t="shared" si="3"/>
        <v>1.3</v>
      </c>
      <c r="E29" s="27">
        <f t="shared" si="2"/>
        <v>1.2941042134510714</v>
      </c>
    </row>
    <row r="30" spans="1:5" ht="24" customHeight="1" x14ac:dyDescent="0.65">
      <c r="B30" s="13" t="s">
        <v>19</v>
      </c>
      <c r="C30" s="27"/>
      <c r="D30" s="27"/>
      <c r="E30" s="27"/>
    </row>
    <row r="31" spans="1:5" ht="24" customHeight="1" x14ac:dyDescent="0.65">
      <c r="A31" s="13" t="s">
        <v>7</v>
      </c>
      <c r="B31" s="13"/>
      <c r="C31" s="27">
        <f t="shared" ref="C31:C39" si="4">ROUND(+C12/$C$5*100,1)</f>
        <v>1.7</v>
      </c>
      <c r="D31" s="27">
        <f>ROUNDDOWN(+D12/$D$5*100,1)</f>
        <v>0.7</v>
      </c>
      <c r="E31" s="27">
        <f t="shared" si="2"/>
        <v>2.9840520686636474</v>
      </c>
    </row>
    <row r="32" spans="1:5" ht="24" customHeight="1" x14ac:dyDescent="0.65">
      <c r="A32" s="10" t="s">
        <v>15</v>
      </c>
      <c r="B32" s="10"/>
      <c r="C32" s="27">
        <f t="shared" si="4"/>
        <v>16.899999999999999</v>
      </c>
      <c r="D32" s="27">
        <f t="shared" si="3"/>
        <v>11.1</v>
      </c>
      <c r="E32" s="27">
        <f t="shared" si="2"/>
        <v>24.439538689909792</v>
      </c>
    </row>
    <row r="33" spans="1:5" ht="24" customHeight="1" x14ac:dyDescent="0.65">
      <c r="A33" s="10" t="s">
        <v>8</v>
      </c>
      <c r="B33" s="10"/>
      <c r="C33" s="27">
        <f t="shared" si="4"/>
        <v>54.9</v>
      </c>
      <c r="D33" s="27">
        <f t="shared" si="3"/>
        <v>56.3</v>
      </c>
      <c r="E33" s="27">
        <f t="shared" si="2"/>
        <v>53.170935941841435</v>
      </c>
    </row>
    <row r="34" spans="1:5" ht="24" customHeight="1" x14ac:dyDescent="0.65">
      <c r="B34" s="13" t="s">
        <v>20</v>
      </c>
      <c r="C34" s="27"/>
      <c r="D34" s="27"/>
      <c r="E34" s="27"/>
    </row>
    <row r="35" spans="1:5" ht="24" customHeight="1" x14ac:dyDescent="0.65">
      <c r="A35" s="10" t="s">
        <v>9</v>
      </c>
      <c r="B35" s="10"/>
      <c r="C35" s="27">
        <f t="shared" si="4"/>
        <v>4.8</v>
      </c>
      <c r="D35" s="27">
        <f t="shared" si="3"/>
        <v>7.4</v>
      </c>
      <c r="E35" s="27">
        <f t="shared" si="2"/>
        <v>1.3534807597152971</v>
      </c>
    </row>
    <row r="36" spans="1:5" ht="24" customHeight="1" x14ac:dyDescent="0.65">
      <c r="B36" s="13" t="s">
        <v>21</v>
      </c>
      <c r="C36" s="27"/>
      <c r="D36" s="27"/>
      <c r="E36" s="27"/>
    </row>
    <row r="37" spans="1:5" ht="24" customHeight="1" x14ac:dyDescent="0.65">
      <c r="A37" s="10" t="s">
        <v>10</v>
      </c>
      <c r="B37" s="10"/>
      <c r="C37" s="27">
        <f t="shared" si="4"/>
        <v>2.9</v>
      </c>
      <c r="D37" s="27">
        <f t="shared" si="3"/>
        <v>4.7</v>
      </c>
      <c r="E37" s="27">
        <f t="shared" si="2"/>
        <v>0.60061660259582084</v>
      </c>
    </row>
    <row r="38" spans="1:5" ht="24" customHeight="1" x14ac:dyDescent="0.65">
      <c r="B38" s="13" t="s">
        <v>22</v>
      </c>
      <c r="C38" s="27"/>
      <c r="D38" s="27"/>
      <c r="E38" s="27"/>
    </row>
    <row r="39" spans="1:5" ht="24" customHeight="1" x14ac:dyDescent="0.65">
      <c r="A39" s="13" t="s">
        <v>11</v>
      </c>
      <c r="B39" s="13"/>
      <c r="C39" s="27">
        <f t="shared" si="4"/>
        <v>13.4</v>
      </c>
      <c r="D39" s="27">
        <f t="shared" si="3"/>
        <v>14.3</v>
      </c>
      <c r="E39" s="27">
        <f t="shared" si="2"/>
        <v>12.204163970616221</v>
      </c>
    </row>
    <row r="40" spans="1:5" ht="24" customHeight="1" x14ac:dyDescent="0.65">
      <c r="B40" s="13" t="s">
        <v>23</v>
      </c>
      <c r="C40" s="27"/>
      <c r="D40" s="27"/>
      <c r="E40" s="27"/>
    </row>
    <row r="41" spans="1:5" ht="24" customHeight="1" x14ac:dyDescent="0.65">
      <c r="A41" s="15" t="s">
        <v>12</v>
      </c>
      <c r="B41" s="15"/>
      <c r="C41" s="17" t="s">
        <v>30</v>
      </c>
      <c r="D41" s="17" t="s">
        <v>30</v>
      </c>
      <c r="E41" s="16" t="s">
        <v>16</v>
      </c>
    </row>
    <row r="42" spans="1:5" s="19" customFormat="1" ht="6.75" customHeight="1" x14ac:dyDescent="0.65">
      <c r="A42" s="19" t="s">
        <v>25</v>
      </c>
      <c r="B42" s="20"/>
    </row>
    <row r="43" spans="1:5" s="21" customFormat="1" ht="30.75" customHeight="1" x14ac:dyDescent="0.65">
      <c r="A43" s="1" t="s">
        <v>28</v>
      </c>
    </row>
    <row r="44" spans="1:5" s="21" customFormat="1" ht="27" customHeight="1" x14ac:dyDescent="0.65">
      <c r="A44" s="1" t="s">
        <v>31</v>
      </c>
    </row>
    <row r="45" spans="1:5" ht="24" customHeight="1" x14ac:dyDescent="0.65"/>
    <row r="46" spans="1:5" ht="24" customHeight="1" x14ac:dyDescent="0.65"/>
    <row r="47" spans="1:5" ht="24" customHeight="1" x14ac:dyDescent="0.65"/>
    <row r="48" spans="1:5" ht="24" customHeight="1" x14ac:dyDescent="0.65"/>
    <row r="49" ht="24" customHeight="1" x14ac:dyDescent="0.65"/>
    <row r="50" ht="24" customHeight="1" x14ac:dyDescent="0.65"/>
    <row r="51" ht="24" customHeight="1" x14ac:dyDescent="0.65"/>
    <row r="52" ht="24" customHeight="1" x14ac:dyDescent="0.65"/>
    <row r="53" ht="24" customHeight="1" x14ac:dyDescent="0.65"/>
    <row r="54" ht="24" customHeight="1" x14ac:dyDescent="0.65"/>
    <row r="55" ht="24" customHeight="1" x14ac:dyDescent="0.65"/>
    <row r="56" ht="24" customHeight="1" x14ac:dyDescent="0.6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ตารางที่3ok</vt:lpstr>
      <vt:lpstr>ตารางที่3ok!Print_Area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wat</cp:lastModifiedBy>
  <cp:lastPrinted>2015-10-17T03:50:58Z</cp:lastPrinted>
  <dcterms:created xsi:type="dcterms:W3CDTF">2000-11-20T04:06:35Z</dcterms:created>
  <dcterms:modified xsi:type="dcterms:W3CDTF">2019-11-13T07:54:36Z</dcterms:modified>
</cp:coreProperties>
</file>