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3" sheetId="1" r:id="rId1"/>
  </sheets>
  <calcPr calcId="144525"/>
</workbook>
</file>

<file path=xl/calcChain.xml><?xml version="1.0" encoding="utf-8"?>
<calcChain xmlns="http://schemas.openxmlformats.org/spreadsheetml/2006/main">
  <c r="M48" i="1" l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K40" i="1"/>
  <c r="M39" i="1"/>
  <c r="K39" i="1"/>
  <c r="L38" i="1"/>
  <c r="K38" i="1"/>
  <c r="L37" i="1"/>
  <c r="L36" i="1"/>
  <c r="K36" i="1"/>
  <c r="M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J28" i="1"/>
  <c r="I28" i="1"/>
  <c r="H28" i="1"/>
  <c r="S26" i="1"/>
  <c r="R26" i="1"/>
  <c r="B26" i="1"/>
  <c r="S25" i="1"/>
  <c r="R25" i="1"/>
  <c r="B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</calcChain>
</file>

<file path=xl/sharedStrings.xml><?xml version="1.0" encoding="utf-8"?>
<sst xmlns="http://schemas.openxmlformats.org/spreadsheetml/2006/main" count="74" uniqueCount="35">
  <si>
    <t>อุตสาหกรรม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</si>
  <si>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</si>
  <si>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</si>
  <si>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</si>
  <si>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</si>
  <si>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</si>
  <si>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</si>
  <si>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</si>
  <si>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</si>
  <si>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</si>
  <si>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</si>
  <si>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</si>
  <si>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</si>
  <si>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</si>
  <si>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</si>
  <si>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</si>
  <si>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</si>
  <si>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</si>
  <si>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</si>
  <si>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</si>
  <si>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</si>
  <si>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</si>
  <si>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</si>
  <si>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</si>
  <si>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</si>
  <si>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</si>
  <si>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</si>
  <si>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</si>
  <si>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</si>
  <si>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</si>
  <si>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</si>
  <si>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</si>
  <si>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</si>
  <si>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รวม</t>
  </si>
  <si>
    <t>ตารางที่ 3 จำนวนและร้อยละของผู้มีงานทำ จำแนกตามอุตสาหกรรม และเพศ  เฉลี่ยปี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</si>
</sst>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92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vertical="top" wrapText="1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2" fillId="0" borderId="0" xfId="0" applyFont="1" applyBorder="1" applyAlignment="1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/>
    <xf numFmtId="0" fontId="3" fillId="0" borderId="6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6" xfId="1" quotePrefix="1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3" fillId="3" borderId="2" xfId="0" applyFont="1" applyFill="1" applyBorder="1" applyAlignment="1">
      <alignment horizontal="center" vertical="top" wrapText="1"/>
    </xf>
    <xf numFmtId="0" fontId="3" fillId="0" borderId="5" xfId="0" applyFont="1" applyBorder="1"/>
    <xf numFmtId="0" fontId="2" fillId="0" borderId="5" xfId="0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center" wrapText="1"/>
    </xf>
    <xf numFmtId="187" fontId="2" fillId="0" borderId="4" xfId="0" applyNumberFormat="1" applyFont="1" applyBorder="1" applyAlignment="1">
      <alignment horizontal="center" wrapText="1"/>
    </xf>
    <xf numFmtId="187" fontId="2" fillId="0" borderId="6" xfId="0" applyNumberFormat="1" applyFont="1" applyBorder="1" applyAlignment="1">
      <alignment horizontal="center" wrapText="1"/>
    </xf>
    <xf numFmtId="187" fontId="2" fillId="0" borderId="1" xfId="0" applyNumberFormat="1" applyFont="1" applyBorder="1" applyAlignment="1">
      <alignment horizontal="right" wrapText="1"/>
    </xf>
    <xf numFmtId="187" fontId="2" fillId="0" borderId="4" xfId="0" applyNumberFormat="1" applyFont="1" applyBorder="1" applyAlignment="1">
      <alignment horizontal="right" wrapText="1"/>
    </xf>
    <xf numFmtId="187" fontId="2" fillId="0" borderId="6" xfId="0" applyNumberFormat="1" applyFont="1" applyBorder="1" applyAlignment="1">
      <alignment horizontal="right" wrapText="1"/>
    </xf>
    <xf numFmtId="187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87" fontId="3" fillId="0" borderId="6" xfId="0" applyNumberFormat="1" applyFont="1" applyBorder="1" applyAlignment="1">
      <alignment horizontal="center" wrapText="1"/>
    </xf>
    <xf numFmtId="187" fontId="3" fillId="0" borderId="5" xfId="0" applyNumberFormat="1" applyFont="1" applyBorder="1" applyAlignment="1">
      <alignment horizontal="right" wrapText="1"/>
    </xf>
    <xf numFmtId="187" fontId="3" fillId="0" borderId="6" xfId="0" applyNumberFormat="1" applyFont="1" applyBorder="1" applyAlignment="1">
      <alignment horizontal="right" wrapText="1"/>
    </xf>
    <xf numFmtId="1" fontId="2" fillId="0" borderId="5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wrapText="1"/>
    </xf>
    <xf numFmtId="1" fontId="3" fillId="0" borderId="0" xfId="0" applyNumberFormat="1" applyFont="1" applyBorder="1" applyAlignment="1"/>
    <xf numFmtId="0" fontId="3" fillId="0" borderId="7" xfId="0" applyFont="1" applyBorder="1" applyAlignment="1">
      <alignment vertical="top" wrapText="1"/>
    </xf>
    <xf numFmtId="1" fontId="2" fillId="0" borderId="7" xfId="0" applyNumberFormat="1" applyFont="1" applyBorder="1" applyAlignment="1">
      <alignment horizontal="center" wrapText="1"/>
    </xf>
    <xf numFmtId="1" fontId="3" fillId="0" borderId="8" xfId="0" applyNumberFormat="1" applyFont="1" applyBorder="1" applyAlignment="1">
      <alignment horizontal="center" wrapText="1"/>
    </xf>
    <xf numFmtId="1" fontId="3" fillId="0" borderId="7" xfId="0" applyNumberFormat="1" applyFont="1" applyBorder="1" applyAlignment="1">
      <alignment horizontal="center" wrapText="1"/>
    </xf>
    <xf numFmtId="0" fontId="4" fillId="0" borderId="0" xfId="0" applyFont="1"/>
    <xf numFmtId="187" fontId="2" fillId="0" borderId="0" xfId="0" applyNumberFormat="1" applyFont="1"/>
    <xf numFmtId="187" fontId="3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9" xfId="0" applyFont="1" applyBorder="1" applyAlignment="1"/>
    <xf numFmtId="187" fontId="2" fillId="0" borderId="0" xfId="0" applyNumberFormat="1" applyFont="1" applyBorder="1"/>
    <xf numFmtId="3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0" xfId="0" applyNumberFormat="1" applyFont="1"/>
    <xf numFmtId="0" fontId="3" fillId="0" borderId="6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5" xfId="0" applyNumberFormat="1" applyFont="1" applyBorder="1" applyAlignment="1">
      <alignment horizontal="right" vertical="center"/>
    </xf>
    <xf numFmtId="187" fontId="3" fillId="0" borderId="7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right" vertical="center"/>
    </xf>
    <xf numFmtId="3" fontId="3" fillId="0" borderId="0" xfId="0" applyNumberFormat="1" applyFont="1" applyBorder="1"/>
    <xf numFmtId="3" fontId="6" fillId="0" borderId="0" xfId="0" applyNumberFormat="1" applyFont="1" applyBorder="1" applyAlignment="1">
      <alignment horizontal="right" vertical="center"/>
    </xf>
    <xf numFmtId="192" fontId="3" fillId="0" borderId="0" xfId="0" applyNumberFormat="1" applyFont="1" applyFill="1"/>
    <xf numFmtId="0" fontId="3" fillId="0" borderId="0" xfId="0" applyFont="1" applyFill="1"/>
    <xf numFmtId="4" fontId="6" fillId="0" borderId="0" xfId="0" applyNumberFormat="1" applyFont="1" applyFill="1" applyBorder="1" applyAlignment="1">
      <alignment horizontal="right" vertical="center"/>
    </xf>
    <xf numFmtId="187" fontId="6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/>
    <xf numFmtId="0" fontId="7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Border="1"/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61"/>
  <sheetViews>
    <sheetView tabSelected="1" zoomScale="90" zoomScaleNormal="90" workbookViewId="0">
      <selection activeCell="V28" sqref="V28:AB51"/>
    </sheetView>
  </sheetViews>
  <sheetFormatPr defaultRowHeight="24" x14ac:dyDescent="0.55000000000000004"/>
  <cols>
    <col min="1" max="1" width="50.625" style="49" customWidth="1"/>
    <col min="2" max="10" width="0" style="49" hidden="1" customWidth="1"/>
    <col min="11" max="13" width="10.375" style="49" hidden="1" customWidth="1"/>
    <col min="14" max="14" width="2.75" style="49" hidden="1" customWidth="1"/>
    <col min="15" max="17" width="15.25" style="49" customWidth="1"/>
    <col min="18" max="19" width="0" style="49" hidden="1" customWidth="1"/>
    <col min="20" max="16384" width="9" style="49"/>
  </cols>
  <sheetData>
    <row r="1" spans="1:27" x14ac:dyDescent="0.55000000000000004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7" x14ac:dyDescent="0.5500000000000000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</v>
      </c>
      <c r="G2" s="3" t="s">
        <v>3</v>
      </c>
      <c r="H2" s="3" t="s">
        <v>5</v>
      </c>
      <c r="I2" s="3" t="s">
        <v>2</v>
      </c>
      <c r="J2" s="3" t="s">
        <v>3</v>
      </c>
      <c r="K2" s="3" t="s">
        <v>6</v>
      </c>
      <c r="L2" s="3" t="s">
        <v>2</v>
      </c>
      <c r="M2" s="3" t="s">
        <v>3</v>
      </c>
      <c r="N2" s="4"/>
      <c r="O2" s="3" t="s">
        <v>33</v>
      </c>
      <c r="P2" s="3" t="s">
        <v>2</v>
      </c>
      <c r="Q2" s="3" t="s">
        <v>3</v>
      </c>
    </row>
    <row r="3" spans="1:27" x14ac:dyDescent="0.55000000000000004">
      <c r="A3" s="5"/>
      <c r="B3" s="72" t="s">
        <v>7</v>
      </c>
      <c r="C3" s="72"/>
      <c r="D3" s="72"/>
      <c r="E3" s="72" t="s">
        <v>7</v>
      </c>
      <c r="F3" s="72"/>
      <c r="G3" s="72"/>
      <c r="H3" s="72" t="s">
        <v>7</v>
      </c>
      <c r="I3" s="72"/>
      <c r="J3" s="72"/>
      <c r="K3" s="72" t="s">
        <v>7</v>
      </c>
      <c r="L3" s="72"/>
      <c r="M3" s="72"/>
      <c r="N3" s="6"/>
      <c r="O3" s="72" t="s">
        <v>7</v>
      </c>
      <c r="P3" s="72"/>
      <c r="Q3" s="72"/>
    </row>
    <row r="4" spans="1:27" x14ac:dyDescent="0.55000000000000004">
      <c r="A4" s="7" t="s">
        <v>8</v>
      </c>
      <c r="B4" s="52">
        <v>829078</v>
      </c>
      <c r="C4" s="53">
        <v>479169</v>
      </c>
      <c r="D4" s="52">
        <v>349909</v>
      </c>
      <c r="E4" s="52">
        <v>876268</v>
      </c>
      <c r="F4" s="52">
        <v>500698</v>
      </c>
      <c r="G4" s="54">
        <v>375570</v>
      </c>
      <c r="H4" s="8">
        <v>883829</v>
      </c>
      <c r="I4" s="8">
        <v>500916</v>
      </c>
      <c r="J4" s="9">
        <v>382913</v>
      </c>
      <c r="K4" s="8">
        <v>848393</v>
      </c>
      <c r="L4" s="8">
        <v>480162</v>
      </c>
      <c r="M4" s="9">
        <v>368231</v>
      </c>
      <c r="N4" s="6"/>
      <c r="O4" s="70">
        <v>851986</v>
      </c>
      <c r="P4" s="71">
        <v>478029</v>
      </c>
      <c r="Q4" s="71">
        <v>373957</v>
      </c>
      <c r="U4" s="76"/>
      <c r="V4" s="76"/>
      <c r="W4" s="76"/>
      <c r="X4" s="76"/>
      <c r="Y4" s="76"/>
      <c r="Z4" s="61"/>
      <c r="AA4" s="61"/>
    </row>
    <row r="5" spans="1:27" x14ac:dyDescent="0.55000000000000004">
      <c r="A5" s="10" t="s">
        <v>9</v>
      </c>
      <c r="B5" s="55">
        <v>367464</v>
      </c>
      <c r="C5" s="55">
        <v>238054</v>
      </c>
      <c r="D5" s="56">
        <v>129410</v>
      </c>
      <c r="E5" s="55">
        <v>370880</v>
      </c>
      <c r="F5" s="55">
        <v>227873</v>
      </c>
      <c r="G5" s="56">
        <v>143007</v>
      </c>
      <c r="H5" s="11">
        <v>396651</v>
      </c>
      <c r="I5" s="11">
        <v>232841</v>
      </c>
      <c r="J5" s="12">
        <v>163810</v>
      </c>
      <c r="K5" s="11">
        <v>345327</v>
      </c>
      <c r="L5" s="11">
        <v>213302</v>
      </c>
      <c r="M5" s="12">
        <v>132025</v>
      </c>
      <c r="N5" s="64"/>
      <c r="O5" s="65">
        <v>343201</v>
      </c>
      <c r="P5" s="66">
        <v>212321</v>
      </c>
      <c r="Q5" s="66">
        <v>130880</v>
      </c>
      <c r="R5" s="57">
        <f>AVERAGE(C5,F5,I5,L5)</f>
        <v>228017.5</v>
      </c>
      <c r="S5" s="57">
        <f>AVERAGE(D5,G5,J5,M5)</f>
        <v>142063</v>
      </c>
      <c r="U5" s="77"/>
      <c r="W5" s="77"/>
      <c r="X5" s="77"/>
      <c r="Y5" s="77"/>
      <c r="Z5" s="61"/>
      <c r="AA5" s="61"/>
    </row>
    <row r="6" spans="1:27" x14ac:dyDescent="0.55000000000000004">
      <c r="A6" s="10" t="s">
        <v>10</v>
      </c>
      <c r="B6" s="55">
        <v>9391</v>
      </c>
      <c r="C6" s="55">
        <v>6899</v>
      </c>
      <c r="D6" s="56">
        <v>2492</v>
      </c>
      <c r="E6" s="55">
        <v>8718</v>
      </c>
      <c r="F6" s="55">
        <v>6311</v>
      </c>
      <c r="G6" s="56">
        <v>2407</v>
      </c>
      <c r="H6" s="11">
        <v>13230</v>
      </c>
      <c r="I6" s="11">
        <v>9945</v>
      </c>
      <c r="J6" s="12">
        <v>3285</v>
      </c>
      <c r="K6" s="11">
        <v>6604</v>
      </c>
      <c r="L6" s="11">
        <v>4664</v>
      </c>
      <c r="M6" s="12">
        <v>1940</v>
      </c>
      <c r="N6" s="13"/>
      <c r="O6" s="65">
        <v>9064</v>
      </c>
      <c r="P6" s="66">
        <v>6315</v>
      </c>
      <c r="Q6" s="66">
        <v>2749</v>
      </c>
      <c r="R6" s="57">
        <f t="shared" ref="R6:S26" si="0">AVERAGE(C6,F6,I6,L6)</f>
        <v>6954.75</v>
      </c>
      <c r="S6" s="57">
        <f t="shared" si="0"/>
        <v>2531</v>
      </c>
      <c r="U6" s="77"/>
      <c r="W6" s="77"/>
      <c r="X6" s="77"/>
      <c r="Y6" s="77"/>
      <c r="Z6" s="61"/>
      <c r="AA6" s="61"/>
    </row>
    <row r="7" spans="1:27" x14ac:dyDescent="0.55000000000000004">
      <c r="A7" s="10" t="s">
        <v>11</v>
      </c>
      <c r="B7" s="55">
        <v>52725</v>
      </c>
      <c r="C7" s="55">
        <v>30028</v>
      </c>
      <c r="D7" s="56">
        <v>22697</v>
      </c>
      <c r="E7" s="55">
        <v>76961</v>
      </c>
      <c r="F7" s="55">
        <v>38854</v>
      </c>
      <c r="G7" s="56">
        <v>38107</v>
      </c>
      <c r="H7" s="11">
        <v>81341</v>
      </c>
      <c r="I7" s="11">
        <v>46017</v>
      </c>
      <c r="J7" s="12">
        <v>35324</v>
      </c>
      <c r="K7" s="11">
        <v>62413</v>
      </c>
      <c r="L7" s="11">
        <v>26717</v>
      </c>
      <c r="M7" s="12">
        <v>35696</v>
      </c>
      <c r="N7" s="15"/>
      <c r="O7" s="65">
        <v>60360</v>
      </c>
      <c r="P7" s="66">
        <v>31603</v>
      </c>
      <c r="Q7" s="66">
        <v>28757</v>
      </c>
      <c r="R7" s="57">
        <f t="shared" si="0"/>
        <v>35404</v>
      </c>
      <c r="S7" s="57">
        <f t="shared" si="0"/>
        <v>32956</v>
      </c>
      <c r="U7" s="77"/>
      <c r="W7" s="77"/>
      <c r="X7" s="77"/>
      <c r="Y7" s="77"/>
      <c r="Z7" s="61"/>
      <c r="AA7" s="61"/>
    </row>
    <row r="8" spans="1:27" x14ac:dyDescent="0.55000000000000004">
      <c r="A8" s="10" t="s">
        <v>12</v>
      </c>
      <c r="B8" s="55">
        <v>3808</v>
      </c>
      <c r="C8" s="55">
        <v>3046</v>
      </c>
      <c r="D8" s="58">
        <v>762</v>
      </c>
      <c r="E8" s="55">
        <v>2331</v>
      </c>
      <c r="F8" s="55">
        <v>1588</v>
      </c>
      <c r="G8" s="58">
        <v>743</v>
      </c>
      <c r="H8" s="11">
        <v>3000</v>
      </c>
      <c r="I8" s="11">
        <v>2823</v>
      </c>
      <c r="J8" s="12">
        <v>177</v>
      </c>
      <c r="K8" s="11">
        <v>3535</v>
      </c>
      <c r="L8" s="11">
        <v>3179</v>
      </c>
      <c r="M8" s="12">
        <v>356</v>
      </c>
      <c r="N8" s="15"/>
      <c r="O8" s="65">
        <v>3710</v>
      </c>
      <c r="P8" s="66">
        <v>3068</v>
      </c>
      <c r="Q8" s="67">
        <v>642</v>
      </c>
      <c r="R8" s="57">
        <f t="shared" si="0"/>
        <v>2659</v>
      </c>
      <c r="S8" s="57">
        <f t="shared" si="0"/>
        <v>509.5</v>
      </c>
      <c r="U8" s="77"/>
      <c r="W8" s="75"/>
      <c r="X8" s="77"/>
      <c r="Y8" s="75"/>
      <c r="Z8" s="61"/>
      <c r="AA8" s="61"/>
    </row>
    <row r="9" spans="1:27" x14ac:dyDescent="0.55000000000000004">
      <c r="A9" s="10" t="s">
        <v>13</v>
      </c>
      <c r="B9" s="55">
        <v>1383</v>
      </c>
      <c r="C9" s="59">
        <v>1383</v>
      </c>
      <c r="D9" s="58">
        <v>0</v>
      </c>
      <c r="E9" s="59">
        <v>456</v>
      </c>
      <c r="F9" s="59">
        <v>263</v>
      </c>
      <c r="G9" s="58">
        <v>192</v>
      </c>
      <c r="H9" s="11">
        <v>1252</v>
      </c>
      <c r="I9" s="11">
        <v>1252</v>
      </c>
      <c r="J9" s="16">
        <v>0</v>
      </c>
      <c r="K9" s="11">
        <v>1272</v>
      </c>
      <c r="L9" s="11">
        <v>192</v>
      </c>
      <c r="M9" s="16">
        <v>1080</v>
      </c>
      <c r="N9" s="15"/>
      <c r="O9" s="65">
        <v>1459</v>
      </c>
      <c r="P9" s="67">
        <v>903</v>
      </c>
      <c r="Q9" s="67">
        <v>556</v>
      </c>
      <c r="R9" s="57">
        <f t="shared" si="0"/>
        <v>772.5</v>
      </c>
      <c r="S9" s="57">
        <f t="shared" si="0"/>
        <v>318</v>
      </c>
      <c r="U9" s="77"/>
      <c r="W9" s="75"/>
      <c r="X9" s="75"/>
      <c r="Y9" s="75"/>
      <c r="Z9" s="61"/>
      <c r="AA9" s="61"/>
    </row>
    <row r="10" spans="1:27" x14ac:dyDescent="0.55000000000000004">
      <c r="A10" s="10" t="s">
        <v>14</v>
      </c>
      <c r="B10" s="55">
        <v>59672</v>
      </c>
      <c r="C10" s="55">
        <v>52811</v>
      </c>
      <c r="D10" s="56">
        <v>6861</v>
      </c>
      <c r="E10" s="55">
        <v>65430</v>
      </c>
      <c r="F10" s="55">
        <v>61575</v>
      </c>
      <c r="G10" s="56">
        <v>3855</v>
      </c>
      <c r="H10" s="11">
        <v>58186</v>
      </c>
      <c r="I10" s="11">
        <v>53428</v>
      </c>
      <c r="J10" s="12">
        <v>4758</v>
      </c>
      <c r="K10" s="11">
        <v>65408</v>
      </c>
      <c r="L10" s="11">
        <v>57019</v>
      </c>
      <c r="M10" s="12">
        <v>8389</v>
      </c>
      <c r="N10" s="15"/>
      <c r="O10" s="65">
        <v>73226</v>
      </c>
      <c r="P10" s="66">
        <v>65896</v>
      </c>
      <c r="Q10" s="66">
        <v>7330</v>
      </c>
      <c r="R10" s="57">
        <f t="shared" si="0"/>
        <v>56208.25</v>
      </c>
      <c r="S10" s="57">
        <f t="shared" si="0"/>
        <v>5965.75</v>
      </c>
      <c r="U10" s="77"/>
      <c r="W10" s="77"/>
      <c r="X10" s="77"/>
      <c r="Y10" s="77"/>
      <c r="Z10" s="61"/>
      <c r="AA10" s="61"/>
    </row>
    <row r="11" spans="1:27" ht="48" x14ac:dyDescent="0.55000000000000004">
      <c r="A11" s="10" t="s">
        <v>15</v>
      </c>
      <c r="B11" s="55">
        <v>149478</v>
      </c>
      <c r="C11" s="55">
        <v>81640</v>
      </c>
      <c r="D11" s="56">
        <v>67838</v>
      </c>
      <c r="E11" s="55">
        <v>164237</v>
      </c>
      <c r="F11" s="55">
        <v>84853</v>
      </c>
      <c r="G11" s="56">
        <v>79383</v>
      </c>
      <c r="H11" s="11">
        <v>144352</v>
      </c>
      <c r="I11" s="11">
        <v>73671</v>
      </c>
      <c r="J11" s="12">
        <v>70681</v>
      </c>
      <c r="K11" s="11">
        <v>149524</v>
      </c>
      <c r="L11" s="11">
        <v>77587</v>
      </c>
      <c r="M11" s="12">
        <v>71937</v>
      </c>
      <c r="N11" s="15"/>
      <c r="O11" s="65">
        <v>151310</v>
      </c>
      <c r="P11" s="66">
        <v>73694</v>
      </c>
      <c r="Q11" s="66">
        <v>77616</v>
      </c>
      <c r="R11" s="57">
        <f t="shared" si="0"/>
        <v>79437.75</v>
      </c>
      <c r="S11" s="57">
        <f t="shared" si="0"/>
        <v>72459.75</v>
      </c>
      <c r="U11" s="77"/>
      <c r="W11" s="77"/>
      <c r="X11" s="77"/>
      <c r="Y11" s="77"/>
      <c r="Z11" s="61"/>
      <c r="AA11" s="61"/>
    </row>
    <row r="12" spans="1:27" x14ac:dyDescent="0.55000000000000004">
      <c r="A12" s="10" t="s">
        <v>16</v>
      </c>
      <c r="B12" s="55">
        <v>12688</v>
      </c>
      <c r="C12" s="55">
        <v>12688</v>
      </c>
      <c r="D12" s="58">
        <v>0</v>
      </c>
      <c r="E12" s="55">
        <v>10326</v>
      </c>
      <c r="F12" s="55">
        <v>10326</v>
      </c>
      <c r="G12" s="58">
        <v>0</v>
      </c>
      <c r="H12" s="11">
        <v>10963</v>
      </c>
      <c r="I12" s="11">
        <v>10100</v>
      </c>
      <c r="J12" s="16">
        <v>863</v>
      </c>
      <c r="K12" s="11">
        <v>13822</v>
      </c>
      <c r="L12" s="11">
        <v>13822</v>
      </c>
      <c r="M12" s="16">
        <v>0</v>
      </c>
      <c r="N12" s="15"/>
      <c r="O12" s="65">
        <v>10462</v>
      </c>
      <c r="P12" s="66">
        <v>9514</v>
      </c>
      <c r="Q12" s="67">
        <v>948</v>
      </c>
      <c r="R12" s="57">
        <f t="shared" si="0"/>
        <v>11734</v>
      </c>
      <c r="S12" s="57">
        <f t="shared" si="0"/>
        <v>215.75</v>
      </c>
      <c r="U12" s="77"/>
      <c r="W12" s="75"/>
      <c r="X12" s="77"/>
      <c r="Y12" s="75"/>
      <c r="Z12" s="61"/>
      <c r="AA12" s="61"/>
    </row>
    <row r="13" spans="1:27" x14ac:dyDescent="0.55000000000000004">
      <c r="A13" s="10" t="s">
        <v>17</v>
      </c>
      <c r="B13" s="55">
        <v>57074</v>
      </c>
      <c r="C13" s="55">
        <v>14400</v>
      </c>
      <c r="D13" s="56">
        <v>42674</v>
      </c>
      <c r="E13" s="55">
        <v>70973</v>
      </c>
      <c r="F13" s="55">
        <v>22599</v>
      </c>
      <c r="G13" s="56">
        <v>48374</v>
      </c>
      <c r="H13" s="11">
        <v>62594</v>
      </c>
      <c r="I13" s="11">
        <v>22614</v>
      </c>
      <c r="J13" s="12">
        <v>39980</v>
      </c>
      <c r="K13" s="11">
        <v>69561</v>
      </c>
      <c r="L13" s="11">
        <v>21444</v>
      </c>
      <c r="M13" s="12">
        <v>48117</v>
      </c>
      <c r="N13" s="15"/>
      <c r="O13" s="65">
        <v>70876</v>
      </c>
      <c r="P13" s="66">
        <v>18599</v>
      </c>
      <c r="Q13" s="66">
        <v>52277</v>
      </c>
      <c r="R13" s="57">
        <f t="shared" si="0"/>
        <v>20264.25</v>
      </c>
      <c r="S13" s="57">
        <f t="shared" si="0"/>
        <v>44786.25</v>
      </c>
      <c r="U13" s="77"/>
      <c r="W13" s="77"/>
      <c r="X13" s="77"/>
      <c r="Y13" s="77"/>
      <c r="Z13" s="61"/>
      <c r="AA13" s="61"/>
    </row>
    <row r="14" spans="1:27" x14ac:dyDescent="0.55000000000000004">
      <c r="A14" s="10" t="s">
        <v>18</v>
      </c>
      <c r="B14" s="59">
        <v>167</v>
      </c>
      <c r="C14" s="59">
        <v>0</v>
      </c>
      <c r="D14" s="58">
        <v>167</v>
      </c>
      <c r="E14" s="55">
        <v>1002</v>
      </c>
      <c r="F14" s="55">
        <v>1002</v>
      </c>
      <c r="G14" s="58">
        <v>0</v>
      </c>
      <c r="H14" s="11">
        <v>376</v>
      </c>
      <c r="I14" s="11">
        <v>215</v>
      </c>
      <c r="J14" s="16">
        <v>161</v>
      </c>
      <c r="K14" s="11">
        <v>2414</v>
      </c>
      <c r="L14" s="11">
        <v>2414</v>
      </c>
      <c r="M14" s="16">
        <v>0</v>
      </c>
      <c r="N14" s="17"/>
      <c r="O14" s="68">
        <v>958</v>
      </c>
      <c r="P14" s="67">
        <v>958</v>
      </c>
      <c r="Q14" s="67">
        <v>0</v>
      </c>
      <c r="R14" s="57">
        <f t="shared" si="0"/>
        <v>907.75</v>
      </c>
      <c r="S14" s="57">
        <f t="shared" si="0"/>
        <v>82</v>
      </c>
      <c r="U14" s="75"/>
      <c r="W14" s="75"/>
      <c r="X14" s="75"/>
      <c r="Y14" s="75"/>
      <c r="Z14" s="61"/>
      <c r="AA14" s="61"/>
    </row>
    <row r="15" spans="1:27" x14ac:dyDescent="0.55000000000000004">
      <c r="A15" s="10" t="s">
        <v>19</v>
      </c>
      <c r="B15" s="55">
        <v>8333</v>
      </c>
      <c r="C15" s="55">
        <v>3066</v>
      </c>
      <c r="D15" s="56">
        <v>5267</v>
      </c>
      <c r="E15" s="55">
        <v>4905</v>
      </c>
      <c r="F15" s="55">
        <v>1406</v>
      </c>
      <c r="G15" s="56">
        <v>3499</v>
      </c>
      <c r="H15" s="11">
        <v>2763</v>
      </c>
      <c r="I15" s="11">
        <v>1677</v>
      </c>
      <c r="J15" s="12">
        <v>1086</v>
      </c>
      <c r="K15" s="11">
        <v>5918</v>
      </c>
      <c r="L15" s="11">
        <v>2681</v>
      </c>
      <c r="M15" s="12">
        <v>3237</v>
      </c>
      <c r="N15" s="17"/>
      <c r="O15" s="65">
        <v>4204</v>
      </c>
      <c r="P15" s="66">
        <v>1488</v>
      </c>
      <c r="Q15" s="66">
        <v>2716</v>
      </c>
      <c r="R15" s="57">
        <f t="shared" si="0"/>
        <v>2207.5</v>
      </c>
      <c r="S15" s="57">
        <f t="shared" si="0"/>
        <v>3272.25</v>
      </c>
      <c r="U15" s="77"/>
      <c r="W15" s="77"/>
      <c r="X15" s="77"/>
      <c r="Y15" s="77"/>
      <c r="Z15" s="61"/>
      <c r="AA15" s="61"/>
    </row>
    <row r="16" spans="1:27" x14ac:dyDescent="0.55000000000000004">
      <c r="A16" s="10" t="s">
        <v>20</v>
      </c>
      <c r="B16" s="59">
        <v>0</v>
      </c>
      <c r="C16" s="59">
        <v>0</v>
      </c>
      <c r="D16" s="58">
        <v>0</v>
      </c>
      <c r="E16" s="55">
        <v>1729</v>
      </c>
      <c r="F16" s="55">
        <v>1045</v>
      </c>
      <c r="G16" s="58">
        <v>683</v>
      </c>
      <c r="H16" s="11">
        <v>2524</v>
      </c>
      <c r="I16" s="14">
        <v>929</v>
      </c>
      <c r="J16" s="12">
        <v>1595</v>
      </c>
      <c r="K16" s="11">
        <v>202</v>
      </c>
      <c r="L16" s="11">
        <v>0</v>
      </c>
      <c r="M16" s="12">
        <v>202</v>
      </c>
      <c r="N16" s="17"/>
      <c r="O16" s="65">
        <v>1022</v>
      </c>
      <c r="P16" s="67">
        <v>711</v>
      </c>
      <c r="Q16" s="67">
        <v>311</v>
      </c>
      <c r="R16" s="57">
        <f t="shared" si="0"/>
        <v>493.5</v>
      </c>
      <c r="S16" s="57">
        <f t="shared" si="0"/>
        <v>620</v>
      </c>
      <c r="U16" s="77"/>
      <c r="W16" s="75"/>
      <c r="X16" s="75"/>
      <c r="Y16" s="75"/>
      <c r="Z16" s="61"/>
      <c r="AA16" s="61"/>
    </row>
    <row r="17" spans="1:28" x14ac:dyDescent="0.55000000000000004">
      <c r="A17" s="10" t="s">
        <v>21</v>
      </c>
      <c r="B17" s="55">
        <v>3866</v>
      </c>
      <c r="C17" s="55">
        <v>1186</v>
      </c>
      <c r="D17" s="56">
        <v>2680</v>
      </c>
      <c r="E17" s="59">
        <v>275</v>
      </c>
      <c r="F17" s="59">
        <v>275</v>
      </c>
      <c r="G17" s="58">
        <v>0</v>
      </c>
      <c r="H17" s="11">
        <v>350</v>
      </c>
      <c r="I17" s="11">
        <v>165</v>
      </c>
      <c r="J17" s="12">
        <v>185</v>
      </c>
      <c r="K17" s="11">
        <v>2267</v>
      </c>
      <c r="L17" s="11">
        <v>328</v>
      </c>
      <c r="M17" s="12">
        <v>1939</v>
      </c>
      <c r="N17" s="15"/>
      <c r="O17" s="65">
        <v>3334</v>
      </c>
      <c r="P17" s="66">
        <v>1571</v>
      </c>
      <c r="Q17" s="66">
        <v>1763</v>
      </c>
      <c r="R17" s="57">
        <f t="shared" si="0"/>
        <v>488.5</v>
      </c>
      <c r="S17" s="57">
        <f t="shared" si="0"/>
        <v>1201</v>
      </c>
      <c r="U17" s="77"/>
      <c r="W17" s="77"/>
      <c r="X17" s="77"/>
      <c r="Y17" s="77"/>
      <c r="Z17" s="61"/>
      <c r="AA17" s="61"/>
    </row>
    <row r="18" spans="1:28" x14ac:dyDescent="0.55000000000000004">
      <c r="A18" s="10" t="s">
        <v>22</v>
      </c>
      <c r="B18" s="55">
        <v>6748</v>
      </c>
      <c r="C18" s="55">
        <v>3401</v>
      </c>
      <c r="D18" s="56">
        <v>3347</v>
      </c>
      <c r="E18" s="55">
        <v>2959</v>
      </c>
      <c r="F18" s="55">
        <v>1024</v>
      </c>
      <c r="G18" s="56">
        <v>1936</v>
      </c>
      <c r="H18" s="11">
        <v>5031</v>
      </c>
      <c r="I18" s="11">
        <v>1614</v>
      </c>
      <c r="J18" s="12">
        <v>3417</v>
      </c>
      <c r="K18" s="11">
        <v>8861</v>
      </c>
      <c r="L18" s="11">
        <v>6000</v>
      </c>
      <c r="M18" s="12">
        <v>2861</v>
      </c>
      <c r="N18" s="15"/>
      <c r="O18" s="65">
        <v>6031</v>
      </c>
      <c r="P18" s="66">
        <v>3245</v>
      </c>
      <c r="Q18" s="66">
        <v>2786</v>
      </c>
      <c r="R18" s="57">
        <f t="shared" si="0"/>
        <v>3009.75</v>
      </c>
      <c r="S18" s="57">
        <f t="shared" si="0"/>
        <v>2890.25</v>
      </c>
      <c r="U18" s="77"/>
      <c r="W18" s="77"/>
      <c r="X18" s="77"/>
      <c r="Y18" s="77"/>
      <c r="Z18" s="61"/>
      <c r="AA18" s="61"/>
    </row>
    <row r="19" spans="1:28" x14ac:dyDescent="0.55000000000000004">
      <c r="A19" s="10" t="s">
        <v>23</v>
      </c>
      <c r="B19" s="55">
        <v>30488</v>
      </c>
      <c r="C19" s="55">
        <v>15347</v>
      </c>
      <c r="D19" s="56">
        <v>15141</v>
      </c>
      <c r="E19" s="55">
        <v>28982</v>
      </c>
      <c r="F19" s="55">
        <v>18006</v>
      </c>
      <c r="G19" s="56">
        <v>10975</v>
      </c>
      <c r="H19" s="11">
        <v>33468</v>
      </c>
      <c r="I19" s="11">
        <v>21622</v>
      </c>
      <c r="J19" s="12">
        <v>11846</v>
      </c>
      <c r="K19" s="11">
        <v>25356</v>
      </c>
      <c r="L19" s="11">
        <v>14230</v>
      </c>
      <c r="M19" s="12">
        <v>11126</v>
      </c>
      <c r="N19" s="15"/>
      <c r="O19" s="65">
        <v>27709</v>
      </c>
      <c r="P19" s="66">
        <v>14498</v>
      </c>
      <c r="Q19" s="66">
        <v>13211</v>
      </c>
      <c r="R19" s="57">
        <f t="shared" si="0"/>
        <v>17301.25</v>
      </c>
      <c r="S19" s="57">
        <f t="shared" si="0"/>
        <v>12272</v>
      </c>
      <c r="U19" s="77"/>
      <c r="W19" s="77"/>
      <c r="X19" s="77"/>
      <c r="Y19" s="77"/>
      <c r="Z19" s="61"/>
      <c r="AA19" s="61"/>
    </row>
    <row r="20" spans="1:28" x14ac:dyDescent="0.55000000000000004">
      <c r="A20" s="10" t="s">
        <v>24</v>
      </c>
      <c r="B20" s="55">
        <v>30326</v>
      </c>
      <c r="C20" s="55">
        <v>6757</v>
      </c>
      <c r="D20" s="56">
        <v>23569</v>
      </c>
      <c r="E20" s="55">
        <v>23777</v>
      </c>
      <c r="F20" s="55">
        <v>6685</v>
      </c>
      <c r="G20" s="56">
        <v>17092</v>
      </c>
      <c r="H20" s="11">
        <v>31110</v>
      </c>
      <c r="I20" s="11">
        <v>9235</v>
      </c>
      <c r="J20" s="12">
        <v>21875</v>
      </c>
      <c r="K20" s="11">
        <v>28076</v>
      </c>
      <c r="L20" s="11">
        <v>7380</v>
      </c>
      <c r="M20" s="12">
        <v>20696</v>
      </c>
      <c r="N20" s="15"/>
      <c r="O20" s="65">
        <v>33837</v>
      </c>
      <c r="P20" s="66">
        <v>9668</v>
      </c>
      <c r="Q20" s="66">
        <v>24169</v>
      </c>
      <c r="R20" s="57">
        <f t="shared" si="0"/>
        <v>7514.25</v>
      </c>
      <c r="S20" s="57">
        <f t="shared" si="0"/>
        <v>20808</v>
      </c>
      <c r="U20" s="77"/>
      <c r="W20" s="77"/>
      <c r="X20" s="77"/>
      <c r="Y20" s="77"/>
      <c r="Z20" s="61"/>
      <c r="AA20" s="61"/>
    </row>
    <row r="21" spans="1:28" x14ac:dyDescent="0.55000000000000004">
      <c r="A21" s="10" t="s">
        <v>25</v>
      </c>
      <c r="B21" s="55">
        <v>8131</v>
      </c>
      <c r="C21" s="55">
        <v>1637</v>
      </c>
      <c r="D21" s="56">
        <v>6494</v>
      </c>
      <c r="E21" s="55">
        <v>11479</v>
      </c>
      <c r="F21" s="55">
        <v>1278</v>
      </c>
      <c r="G21" s="56">
        <v>10201</v>
      </c>
      <c r="H21" s="11">
        <v>13220</v>
      </c>
      <c r="I21" s="11">
        <v>2538</v>
      </c>
      <c r="J21" s="12">
        <v>10682</v>
      </c>
      <c r="K21" s="11">
        <v>9485</v>
      </c>
      <c r="L21" s="11">
        <v>931</v>
      </c>
      <c r="M21" s="12">
        <v>8554</v>
      </c>
      <c r="N21" s="15"/>
      <c r="O21" s="65">
        <v>8820</v>
      </c>
      <c r="P21" s="67">
        <v>923</v>
      </c>
      <c r="Q21" s="66">
        <v>7897</v>
      </c>
      <c r="R21" s="57">
        <f t="shared" si="0"/>
        <v>1596</v>
      </c>
      <c r="S21" s="57">
        <f t="shared" si="0"/>
        <v>8982.75</v>
      </c>
      <c r="U21" s="77"/>
      <c r="W21" s="77"/>
      <c r="X21" s="75"/>
      <c r="Y21" s="77"/>
      <c r="Z21" s="61"/>
      <c r="AA21" s="61"/>
    </row>
    <row r="22" spans="1:28" x14ac:dyDescent="0.55000000000000004">
      <c r="A22" s="10" t="s">
        <v>26</v>
      </c>
      <c r="B22" s="55">
        <v>2510</v>
      </c>
      <c r="C22" s="59">
        <v>945</v>
      </c>
      <c r="D22" s="56">
        <v>1565</v>
      </c>
      <c r="E22" s="55">
        <v>2769</v>
      </c>
      <c r="F22" s="55">
        <v>1954</v>
      </c>
      <c r="G22" s="58">
        <v>815</v>
      </c>
      <c r="H22" s="11">
        <v>2279</v>
      </c>
      <c r="I22" s="11">
        <v>2006</v>
      </c>
      <c r="J22" s="16">
        <v>273</v>
      </c>
      <c r="K22" s="11">
        <v>4563</v>
      </c>
      <c r="L22" s="11">
        <v>1868</v>
      </c>
      <c r="M22" s="18">
        <v>2695</v>
      </c>
      <c r="N22" s="15"/>
      <c r="O22" s="65">
        <v>3928</v>
      </c>
      <c r="P22" s="66">
        <v>1706</v>
      </c>
      <c r="Q22" s="66">
        <v>2222</v>
      </c>
      <c r="R22" s="57">
        <f t="shared" si="0"/>
        <v>1693.25</v>
      </c>
      <c r="S22" s="57">
        <f t="shared" si="0"/>
        <v>1337</v>
      </c>
      <c r="U22" s="77"/>
      <c r="W22" s="77"/>
      <c r="X22" s="77"/>
      <c r="Y22" s="77"/>
      <c r="Z22" s="61"/>
      <c r="AA22" s="61"/>
    </row>
    <row r="23" spans="1:28" x14ac:dyDescent="0.55000000000000004">
      <c r="A23" s="10" t="s">
        <v>27</v>
      </c>
      <c r="B23" s="55">
        <v>21809</v>
      </c>
      <c r="C23" s="55">
        <v>5718</v>
      </c>
      <c r="D23" s="56">
        <v>16091</v>
      </c>
      <c r="E23" s="55">
        <v>19322</v>
      </c>
      <c r="F23" s="55">
        <v>12085</v>
      </c>
      <c r="G23" s="56">
        <v>7237</v>
      </c>
      <c r="H23" s="11">
        <v>18463</v>
      </c>
      <c r="I23" s="11">
        <v>7825</v>
      </c>
      <c r="J23" s="12">
        <v>10638</v>
      </c>
      <c r="K23" s="11">
        <v>41164</v>
      </c>
      <c r="L23" s="11">
        <v>26213</v>
      </c>
      <c r="M23" s="12">
        <v>14951</v>
      </c>
      <c r="N23" s="15"/>
      <c r="O23" s="65">
        <v>35759</v>
      </c>
      <c r="P23" s="66">
        <v>21302</v>
      </c>
      <c r="Q23" s="66">
        <v>14457</v>
      </c>
      <c r="R23" s="57">
        <f t="shared" si="0"/>
        <v>12960.25</v>
      </c>
      <c r="S23" s="57">
        <f t="shared" si="0"/>
        <v>12229.25</v>
      </c>
      <c r="U23" s="77"/>
      <c r="W23" s="77"/>
      <c r="X23" s="77"/>
      <c r="Y23" s="77"/>
      <c r="Z23" s="61"/>
      <c r="AA23" s="61"/>
    </row>
    <row r="24" spans="1:28" x14ac:dyDescent="0.55000000000000004">
      <c r="A24" s="10" t="s">
        <v>28</v>
      </c>
      <c r="B24" s="55">
        <v>3017</v>
      </c>
      <c r="C24" s="59">
        <v>163</v>
      </c>
      <c r="D24" s="56">
        <v>2854</v>
      </c>
      <c r="E24" s="55">
        <v>8113</v>
      </c>
      <c r="F24" s="55">
        <v>1697</v>
      </c>
      <c r="G24" s="56">
        <v>6416</v>
      </c>
      <c r="H24" s="11">
        <v>2676</v>
      </c>
      <c r="I24" s="14">
        <v>399</v>
      </c>
      <c r="J24" s="12">
        <v>2277</v>
      </c>
      <c r="K24" s="11">
        <v>2621</v>
      </c>
      <c r="L24" s="14">
        <v>191</v>
      </c>
      <c r="M24" s="12">
        <v>2430</v>
      </c>
      <c r="N24" s="15"/>
      <c r="O24" s="65">
        <v>2716</v>
      </c>
      <c r="P24" s="67">
        <v>46</v>
      </c>
      <c r="Q24" s="66">
        <v>2670</v>
      </c>
      <c r="R24" s="57">
        <f t="shared" si="0"/>
        <v>612.5</v>
      </c>
      <c r="S24" s="57">
        <f t="shared" si="0"/>
        <v>3494.25</v>
      </c>
      <c r="U24" s="77"/>
      <c r="W24" s="77"/>
      <c r="X24" s="75"/>
      <c r="Y24" s="77"/>
      <c r="Z24" s="61"/>
      <c r="AA24" s="61"/>
    </row>
    <row r="25" spans="1:28" x14ac:dyDescent="0.55000000000000004">
      <c r="A25" s="10" t="s">
        <v>29</v>
      </c>
      <c r="B25" s="19">
        <f t="shared" ref="B25:B26" si="1">C25+D25</f>
        <v>0</v>
      </c>
      <c r="C25" s="14">
        <v>0</v>
      </c>
      <c r="D25" s="16">
        <v>0</v>
      </c>
      <c r="E25" s="19">
        <v>0</v>
      </c>
      <c r="F25" s="14">
        <v>0</v>
      </c>
      <c r="G25" s="16">
        <v>0</v>
      </c>
      <c r="H25" s="14">
        <v>0</v>
      </c>
      <c r="I25" s="14">
        <v>0</v>
      </c>
      <c r="J25" s="16">
        <v>0</v>
      </c>
      <c r="K25" s="14">
        <v>0</v>
      </c>
      <c r="L25" s="14">
        <v>0</v>
      </c>
      <c r="M25" s="16">
        <v>0</v>
      </c>
      <c r="N25" s="15"/>
      <c r="O25" s="67">
        <v>0</v>
      </c>
      <c r="P25" s="67">
        <v>0</v>
      </c>
      <c r="Q25" s="67">
        <v>0</v>
      </c>
      <c r="R25" s="57">
        <f t="shared" si="0"/>
        <v>0</v>
      </c>
      <c r="S25" s="57">
        <f t="shared" si="0"/>
        <v>0</v>
      </c>
      <c r="U25" s="75"/>
      <c r="W25" s="75"/>
      <c r="X25" s="75"/>
      <c r="Y25" s="75"/>
      <c r="Z25" s="61"/>
      <c r="AA25" s="61"/>
    </row>
    <row r="26" spans="1:28" x14ac:dyDescent="0.55000000000000004">
      <c r="A26" s="10" t="s">
        <v>30</v>
      </c>
      <c r="B26" s="19">
        <f t="shared" si="1"/>
        <v>0</v>
      </c>
      <c r="C26" s="20">
        <v>0</v>
      </c>
      <c r="D26" s="16">
        <v>0</v>
      </c>
      <c r="E26" s="21">
        <v>0</v>
      </c>
      <c r="F26" s="20">
        <v>0</v>
      </c>
      <c r="G26" s="16">
        <v>0</v>
      </c>
      <c r="H26" s="20">
        <v>0</v>
      </c>
      <c r="I26" s="20">
        <v>0</v>
      </c>
      <c r="J26" s="16">
        <v>0</v>
      </c>
      <c r="K26" s="20">
        <v>0</v>
      </c>
      <c r="L26" s="20">
        <v>0</v>
      </c>
      <c r="M26" s="16">
        <v>0</v>
      </c>
      <c r="N26" s="15"/>
      <c r="O26" s="69">
        <v>0</v>
      </c>
      <c r="P26" s="69">
        <v>0</v>
      </c>
      <c r="Q26" s="69">
        <v>0</v>
      </c>
      <c r="R26" s="57">
        <f t="shared" si="0"/>
        <v>0</v>
      </c>
      <c r="S26" s="57">
        <f t="shared" si="0"/>
        <v>0</v>
      </c>
      <c r="U26" s="75"/>
      <c r="W26" s="75"/>
      <c r="X26" s="75"/>
      <c r="Y26" s="75"/>
      <c r="Z26" s="61"/>
      <c r="AA26" s="61"/>
    </row>
    <row r="27" spans="1:28" x14ac:dyDescent="0.55000000000000004">
      <c r="A27" s="22"/>
      <c r="B27" s="73" t="s">
        <v>31</v>
      </c>
      <c r="C27" s="73"/>
      <c r="D27" s="73"/>
      <c r="E27" s="73" t="s">
        <v>31</v>
      </c>
      <c r="F27" s="73"/>
      <c r="G27" s="73"/>
      <c r="H27" s="73" t="s">
        <v>31</v>
      </c>
      <c r="I27" s="73"/>
      <c r="J27" s="73"/>
      <c r="K27" s="73" t="s">
        <v>31</v>
      </c>
      <c r="L27" s="73"/>
      <c r="M27" s="73"/>
      <c r="N27" s="23"/>
      <c r="O27" s="74" t="s">
        <v>31</v>
      </c>
      <c r="P27" s="74"/>
      <c r="Q27" s="74"/>
      <c r="U27" s="61"/>
      <c r="W27" s="61"/>
      <c r="X27" s="61"/>
      <c r="Y27" s="61"/>
      <c r="Z27" s="61"/>
      <c r="AA27" s="61"/>
    </row>
    <row r="28" spans="1:28" x14ac:dyDescent="0.55000000000000004">
      <c r="A28" s="24" t="s">
        <v>8</v>
      </c>
      <c r="B28" s="25">
        <v>100</v>
      </c>
      <c r="C28" s="26">
        <v>100</v>
      </c>
      <c r="D28" s="27">
        <v>100</v>
      </c>
      <c r="E28" s="25">
        <v>100</v>
      </c>
      <c r="F28" s="26">
        <v>100</v>
      </c>
      <c r="G28" s="27">
        <v>100</v>
      </c>
      <c r="H28" s="25">
        <f>SUM(H29:H50)</f>
        <v>99.999999999999972</v>
      </c>
      <c r="I28" s="26">
        <f>SUM(I29:I50)</f>
        <v>99.999999999999986</v>
      </c>
      <c r="J28" s="27">
        <f t="shared" ref="J28" si="2">SUM(J29:J50)</f>
        <v>99.999999999999986</v>
      </c>
      <c r="K28" s="28">
        <v>100</v>
      </c>
      <c r="L28" s="29">
        <v>100</v>
      </c>
      <c r="M28" s="30">
        <v>100</v>
      </c>
      <c r="N28" s="50"/>
      <c r="O28" s="60">
        <v>100</v>
      </c>
      <c r="P28" s="60">
        <v>100</v>
      </c>
      <c r="Q28" s="60">
        <v>100</v>
      </c>
      <c r="U28" s="61"/>
      <c r="V28" s="78"/>
      <c r="W28" s="78"/>
      <c r="X28" s="78"/>
      <c r="Y28" s="79"/>
      <c r="Z28" s="79"/>
      <c r="AA28" s="79"/>
      <c r="AB28" s="79"/>
    </row>
    <row r="29" spans="1:28" x14ac:dyDescent="0.55000000000000004">
      <c r="A29" s="10" t="s">
        <v>9</v>
      </c>
      <c r="B29" s="32">
        <v>44.3</v>
      </c>
      <c r="C29" s="33">
        <v>49.7</v>
      </c>
      <c r="D29" s="33">
        <v>37</v>
      </c>
      <c r="E29" s="32">
        <v>42.4</v>
      </c>
      <c r="F29" s="33">
        <v>45.5</v>
      </c>
      <c r="G29" s="33">
        <v>38.200000000000003</v>
      </c>
      <c r="H29" s="31">
        <v>45</v>
      </c>
      <c r="I29" s="34">
        <v>46.6</v>
      </c>
      <c r="J29" s="33">
        <v>42.8</v>
      </c>
      <c r="K29" s="35">
        <f>K5*100/K4</f>
        <v>40.703659742595704</v>
      </c>
      <c r="L29" s="36">
        <f>L5*100/L4</f>
        <v>44.422923929840344</v>
      </c>
      <c r="M29" s="36">
        <f>M5*100/M4</f>
        <v>35.853852608824354</v>
      </c>
      <c r="N29" s="15"/>
      <c r="O29" s="62">
        <v>40.299999999999997</v>
      </c>
      <c r="P29" s="62">
        <v>44.4</v>
      </c>
      <c r="Q29" s="62">
        <v>35</v>
      </c>
      <c r="U29" s="75"/>
      <c r="V29" s="80"/>
      <c r="W29" s="81"/>
      <c r="X29" s="82"/>
      <c r="Y29" s="83"/>
      <c r="Z29" s="83"/>
      <c r="AA29" s="84"/>
      <c r="AB29" s="79"/>
    </row>
    <row r="30" spans="1:28" x14ac:dyDescent="0.55000000000000004">
      <c r="A30" s="10" t="s">
        <v>10</v>
      </c>
      <c r="B30" s="32">
        <v>1.1000000000000001</v>
      </c>
      <c r="C30" s="33">
        <v>1.4</v>
      </c>
      <c r="D30" s="33">
        <v>0.7</v>
      </c>
      <c r="E30" s="32">
        <v>1</v>
      </c>
      <c r="F30" s="33">
        <v>1.3</v>
      </c>
      <c r="G30" s="33">
        <v>0.6</v>
      </c>
      <c r="H30" s="32">
        <v>1.5</v>
      </c>
      <c r="I30" s="34">
        <v>2</v>
      </c>
      <c r="J30" s="33">
        <v>0.9</v>
      </c>
      <c r="K30" s="35">
        <f>K6*100/K4</f>
        <v>0.77841283461791877</v>
      </c>
      <c r="L30" s="36">
        <f>L6*100/L4</f>
        <v>0.97133883980823144</v>
      </c>
      <c r="M30" s="36">
        <f>M6*100/M4</f>
        <v>0.52684320440158483</v>
      </c>
      <c r="N30" s="15"/>
      <c r="O30" s="62">
        <v>1.1000000000000001</v>
      </c>
      <c r="P30" s="62">
        <v>1.3</v>
      </c>
      <c r="Q30" s="62">
        <v>0.7</v>
      </c>
      <c r="U30" s="75"/>
      <c r="V30" s="80"/>
      <c r="W30" s="81"/>
      <c r="X30" s="82"/>
      <c r="Y30" s="83"/>
      <c r="Z30" s="83"/>
      <c r="AA30" s="84"/>
      <c r="AB30" s="79"/>
    </row>
    <row r="31" spans="1:28" x14ac:dyDescent="0.55000000000000004">
      <c r="A31" s="10" t="s">
        <v>11</v>
      </c>
      <c r="B31" s="32">
        <v>6.4</v>
      </c>
      <c r="C31" s="33">
        <v>6.3</v>
      </c>
      <c r="D31" s="33">
        <v>6.5</v>
      </c>
      <c r="E31" s="32">
        <v>8.8000000000000007</v>
      </c>
      <c r="F31" s="33">
        <v>7.8</v>
      </c>
      <c r="G31" s="33">
        <v>10.1</v>
      </c>
      <c r="H31" s="32">
        <v>9.1999999999999993</v>
      </c>
      <c r="I31" s="34">
        <v>9.1999999999999993</v>
      </c>
      <c r="J31" s="33">
        <v>9.1999999999999993</v>
      </c>
      <c r="K31" s="35">
        <f>K7*100/K4</f>
        <v>7.3566142106311583</v>
      </c>
      <c r="L31" s="36">
        <f>L7*100/L4</f>
        <v>5.5641637613971948</v>
      </c>
      <c r="M31" s="36">
        <f>M7*100/M4</f>
        <v>9.6939149609891615</v>
      </c>
      <c r="N31" s="15"/>
      <c r="O31" s="62">
        <v>7.1</v>
      </c>
      <c r="P31" s="62">
        <v>6.6</v>
      </c>
      <c r="Q31" s="62">
        <v>7.7</v>
      </c>
      <c r="U31" s="75"/>
      <c r="V31" s="80"/>
      <c r="W31" s="81"/>
      <c r="X31" s="82"/>
      <c r="Y31" s="83"/>
      <c r="Z31" s="83"/>
      <c r="AA31" s="84"/>
      <c r="AB31" s="79"/>
    </row>
    <row r="32" spans="1:28" x14ac:dyDescent="0.55000000000000004">
      <c r="A32" s="10" t="s">
        <v>12</v>
      </c>
      <c r="B32" s="32">
        <v>0.4</v>
      </c>
      <c r="C32" s="33">
        <v>0.6</v>
      </c>
      <c r="D32" s="33">
        <v>0.2</v>
      </c>
      <c r="E32" s="32">
        <v>0.3</v>
      </c>
      <c r="F32" s="33">
        <v>0.3</v>
      </c>
      <c r="G32" s="33">
        <v>0.2</v>
      </c>
      <c r="H32" s="32">
        <v>0.3</v>
      </c>
      <c r="I32" s="34">
        <v>0.6</v>
      </c>
      <c r="J32" s="33">
        <v>0.1</v>
      </c>
      <c r="K32" s="35">
        <f>K8*100/K4</f>
        <v>0.41667010453881631</v>
      </c>
      <c r="L32" s="36">
        <f>L8*100/L4</f>
        <v>0.66206821864287468</v>
      </c>
      <c r="M32" s="36">
        <f>M8*100/M4</f>
        <v>9.6678443694311444E-2</v>
      </c>
      <c r="N32" s="15"/>
      <c r="O32" s="62">
        <v>0.4</v>
      </c>
      <c r="P32" s="62">
        <v>0.6</v>
      </c>
      <c r="Q32" s="62">
        <v>0.2</v>
      </c>
      <c r="U32" s="75"/>
      <c r="V32" s="80"/>
      <c r="W32" s="81"/>
      <c r="X32" s="82"/>
      <c r="Y32" s="83"/>
      <c r="Z32" s="83"/>
      <c r="AA32" s="84"/>
      <c r="AB32" s="79"/>
    </row>
    <row r="33" spans="1:28" x14ac:dyDescent="0.55000000000000004">
      <c r="A33" s="10" t="s">
        <v>13</v>
      </c>
      <c r="B33" s="32">
        <v>0.2</v>
      </c>
      <c r="C33" s="33">
        <v>0.3</v>
      </c>
      <c r="D33" s="33">
        <v>0</v>
      </c>
      <c r="E33" s="32">
        <v>0.1</v>
      </c>
      <c r="F33" s="33">
        <v>0.1</v>
      </c>
      <c r="G33" s="33">
        <v>0.1</v>
      </c>
      <c r="H33" s="32">
        <v>0.1</v>
      </c>
      <c r="I33" s="34">
        <v>0.2</v>
      </c>
      <c r="J33" s="33">
        <v>0</v>
      </c>
      <c r="K33" s="35">
        <f>K9*100/K4</f>
        <v>0.14993051569260943</v>
      </c>
      <c r="L33" s="36">
        <f>L9*100/L4</f>
        <v>3.9986504554712782E-2</v>
      </c>
      <c r="M33" s="36">
        <f>M9*100/M4</f>
        <v>0.29329415502768641</v>
      </c>
      <c r="N33" s="15"/>
      <c r="O33" s="62">
        <v>0.2</v>
      </c>
      <c r="P33" s="62">
        <v>0.2</v>
      </c>
      <c r="Q33" s="62">
        <v>0.1</v>
      </c>
      <c r="U33" s="75"/>
      <c r="V33" s="80"/>
      <c r="W33" s="81"/>
      <c r="X33" s="82"/>
      <c r="Y33" s="83"/>
      <c r="Z33" s="83"/>
      <c r="AA33" s="84"/>
      <c r="AB33" s="79"/>
    </row>
    <row r="34" spans="1:28" x14ac:dyDescent="0.55000000000000004">
      <c r="A34" s="10" t="s">
        <v>14</v>
      </c>
      <c r="B34" s="32">
        <v>7.2</v>
      </c>
      <c r="C34" s="33">
        <v>11</v>
      </c>
      <c r="D34" s="33">
        <v>2</v>
      </c>
      <c r="E34" s="32">
        <v>7.5</v>
      </c>
      <c r="F34" s="33">
        <v>12.3</v>
      </c>
      <c r="G34" s="33">
        <v>1</v>
      </c>
      <c r="H34" s="32">
        <v>6.6</v>
      </c>
      <c r="I34" s="34">
        <v>10.7</v>
      </c>
      <c r="J34" s="33">
        <v>1.2</v>
      </c>
      <c r="K34" s="35">
        <f>K10*100/K4</f>
        <v>7.70963456794198</v>
      </c>
      <c r="L34" s="36">
        <f>L10*100/L4</f>
        <v>11.874950537526917</v>
      </c>
      <c r="M34" s="36">
        <f>M10*100/M4</f>
        <v>2.2781895060437605</v>
      </c>
      <c r="N34" s="15"/>
      <c r="O34" s="62">
        <v>8.6</v>
      </c>
      <c r="P34" s="62">
        <v>13.8</v>
      </c>
      <c r="Q34" s="62">
        <v>2</v>
      </c>
      <c r="U34" s="75"/>
      <c r="V34" s="80"/>
      <c r="W34" s="81"/>
      <c r="X34" s="82"/>
      <c r="Y34" s="83"/>
      <c r="Z34" s="83"/>
      <c r="AA34" s="84"/>
      <c r="AB34" s="79"/>
    </row>
    <row r="35" spans="1:28" ht="48" x14ac:dyDescent="0.55000000000000004">
      <c r="A35" s="10" t="s">
        <v>15</v>
      </c>
      <c r="B35" s="32">
        <v>18</v>
      </c>
      <c r="C35" s="33">
        <v>17</v>
      </c>
      <c r="D35" s="33">
        <v>19.399999999999999</v>
      </c>
      <c r="E35" s="32">
        <v>18.7</v>
      </c>
      <c r="F35" s="33">
        <v>16.899999999999999</v>
      </c>
      <c r="G35" s="33">
        <v>21.2</v>
      </c>
      <c r="H35" s="32">
        <v>16.3</v>
      </c>
      <c r="I35" s="34">
        <v>14.7</v>
      </c>
      <c r="J35" s="33">
        <v>18.5</v>
      </c>
      <c r="K35" s="35">
        <f>K11*100/K4</f>
        <v>17.624379267627148</v>
      </c>
      <c r="L35" s="36">
        <v>16.100000000000001</v>
      </c>
      <c r="M35" s="36">
        <f>M11*100/M4</f>
        <v>19.53583484280248</v>
      </c>
      <c r="N35" s="15"/>
      <c r="O35" s="62">
        <v>17.8</v>
      </c>
      <c r="P35" s="62">
        <v>15.4</v>
      </c>
      <c r="Q35" s="62">
        <v>20.8</v>
      </c>
      <c r="U35" s="75"/>
      <c r="V35" s="80"/>
      <c r="W35" s="81"/>
      <c r="X35" s="82"/>
      <c r="Y35" s="83"/>
      <c r="Z35" s="83"/>
      <c r="AA35" s="84"/>
      <c r="AB35" s="79"/>
    </row>
    <row r="36" spans="1:28" x14ac:dyDescent="0.55000000000000004">
      <c r="A36" s="10" t="s">
        <v>16</v>
      </c>
      <c r="B36" s="32">
        <v>1.5</v>
      </c>
      <c r="C36" s="33">
        <v>2.7</v>
      </c>
      <c r="D36" s="33">
        <v>0</v>
      </c>
      <c r="E36" s="32">
        <v>1.2</v>
      </c>
      <c r="F36" s="33">
        <v>2</v>
      </c>
      <c r="G36" s="33">
        <v>0</v>
      </c>
      <c r="H36" s="32">
        <v>1.2</v>
      </c>
      <c r="I36" s="34">
        <v>2</v>
      </c>
      <c r="J36" s="33">
        <v>0.2</v>
      </c>
      <c r="K36" s="35">
        <f>K12*100/K4</f>
        <v>1.629197789232113</v>
      </c>
      <c r="L36" s="36">
        <f>L12*100/L4</f>
        <v>2.8786118018502087</v>
      </c>
      <c r="M36" s="36">
        <v>0</v>
      </c>
      <c r="N36" s="15"/>
      <c r="O36" s="62">
        <v>1.2</v>
      </c>
      <c r="P36" s="62">
        <v>2</v>
      </c>
      <c r="Q36" s="62">
        <v>0.2</v>
      </c>
      <c r="U36" s="75"/>
      <c r="V36" s="80"/>
      <c r="W36" s="81"/>
      <c r="X36" s="82"/>
      <c r="Y36" s="83"/>
      <c r="Z36" s="83"/>
      <c r="AA36" s="84"/>
      <c r="AB36" s="79"/>
    </row>
    <row r="37" spans="1:28" x14ac:dyDescent="0.55000000000000004">
      <c r="A37" s="10" t="s">
        <v>17</v>
      </c>
      <c r="B37" s="32">
        <v>6.9</v>
      </c>
      <c r="C37" s="33">
        <v>3</v>
      </c>
      <c r="D37" s="33">
        <v>12.2</v>
      </c>
      <c r="E37" s="32">
        <v>8.1</v>
      </c>
      <c r="F37" s="33">
        <v>4.5</v>
      </c>
      <c r="G37" s="33">
        <v>13</v>
      </c>
      <c r="H37" s="32">
        <v>7.1</v>
      </c>
      <c r="I37" s="34">
        <v>4.5</v>
      </c>
      <c r="J37" s="33">
        <v>10.4</v>
      </c>
      <c r="K37" s="35">
        <v>8.3000000000000007</v>
      </c>
      <c r="L37" s="36">
        <f>L13*100/L4</f>
        <v>4.4659927274544842</v>
      </c>
      <c r="M37" s="36">
        <v>13</v>
      </c>
      <c r="N37" s="15"/>
      <c r="O37" s="62">
        <v>8.3000000000000007</v>
      </c>
      <c r="P37" s="62">
        <v>3.9</v>
      </c>
      <c r="Q37" s="62">
        <v>14</v>
      </c>
      <c r="U37" s="75"/>
      <c r="V37" s="80"/>
      <c r="W37" s="81"/>
      <c r="X37" s="82"/>
      <c r="Y37" s="83"/>
      <c r="Z37" s="83"/>
      <c r="AA37" s="84"/>
      <c r="AB37" s="79"/>
    </row>
    <row r="38" spans="1:28" x14ac:dyDescent="0.55000000000000004">
      <c r="A38" s="10" t="s">
        <v>18</v>
      </c>
      <c r="B38" s="32">
        <v>0</v>
      </c>
      <c r="C38" s="33">
        <v>0</v>
      </c>
      <c r="D38" s="33">
        <v>0</v>
      </c>
      <c r="E38" s="32">
        <v>0.1</v>
      </c>
      <c r="F38" s="33">
        <v>0.2</v>
      </c>
      <c r="G38" s="33">
        <v>0</v>
      </c>
      <c r="H38" s="32">
        <v>0</v>
      </c>
      <c r="I38" s="34">
        <v>0</v>
      </c>
      <c r="J38" s="33">
        <v>0</v>
      </c>
      <c r="K38" s="35">
        <f>K14*100/K4</f>
        <v>0.28453794408959054</v>
      </c>
      <c r="L38" s="36">
        <f>L14*100/L4</f>
        <v>0.50274698955769093</v>
      </c>
      <c r="M38" s="36">
        <v>0</v>
      </c>
      <c r="N38" s="15"/>
      <c r="O38" s="62">
        <v>0.1</v>
      </c>
      <c r="P38" s="62">
        <v>0.2</v>
      </c>
      <c r="Q38" s="62">
        <v>0</v>
      </c>
      <c r="U38" s="75"/>
      <c r="V38" s="80"/>
      <c r="W38" s="81"/>
      <c r="X38" s="82"/>
      <c r="Y38" s="83"/>
      <c r="Z38" s="83"/>
      <c r="AA38" s="84"/>
      <c r="AB38" s="79"/>
    </row>
    <row r="39" spans="1:28" x14ac:dyDescent="0.55000000000000004">
      <c r="A39" s="10" t="s">
        <v>19</v>
      </c>
      <c r="B39" s="32">
        <v>1</v>
      </c>
      <c r="C39" s="33">
        <v>0.7</v>
      </c>
      <c r="D39" s="33">
        <v>1.5</v>
      </c>
      <c r="E39" s="32">
        <v>0.6</v>
      </c>
      <c r="F39" s="33">
        <v>0.3</v>
      </c>
      <c r="G39" s="33">
        <v>0.9</v>
      </c>
      <c r="H39" s="32">
        <v>0.3</v>
      </c>
      <c r="I39" s="34">
        <v>0.3</v>
      </c>
      <c r="J39" s="33">
        <v>0.3</v>
      </c>
      <c r="K39" s="35">
        <f>K15*100/K4</f>
        <v>0.69755408165791088</v>
      </c>
      <c r="L39" s="36">
        <v>0.5</v>
      </c>
      <c r="M39" s="36">
        <f>M15*100/M4</f>
        <v>0.87906775909687129</v>
      </c>
      <c r="N39" s="15"/>
      <c r="O39" s="62">
        <v>0.5</v>
      </c>
      <c r="P39" s="62">
        <v>0.3</v>
      </c>
      <c r="Q39" s="62">
        <v>0.7</v>
      </c>
      <c r="U39" s="75"/>
      <c r="V39" s="80"/>
      <c r="W39" s="81"/>
      <c r="X39" s="82"/>
      <c r="Y39" s="83"/>
      <c r="Z39" s="83"/>
      <c r="AA39" s="84"/>
      <c r="AB39" s="79"/>
    </row>
    <row r="40" spans="1:28" x14ac:dyDescent="0.55000000000000004">
      <c r="A40" s="10" t="s">
        <v>20</v>
      </c>
      <c r="B40" s="32">
        <v>0</v>
      </c>
      <c r="C40" s="33">
        <v>0</v>
      </c>
      <c r="D40" s="33">
        <v>0</v>
      </c>
      <c r="E40" s="32">
        <v>0.2</v>
      </c>
      <c r="F40" s="33">
        <v>0.2</v>
      </c>
      <c r="G40" s="33">
        <v>0.2</v>
      </c>
      <c r="H40" s="32">
        <v>0.3</v>
      </c>
      <c r="I40" s="34">
        <v>0.2</v>
      </c>
      <c r="J40" s="33">
        <v>0.4</v>
      </c>
      <c r="K40" s="35">
        <f>K16*100/K4</f>
        <v>2.3809720259360932E-2</v>
      </c>
      <c r="L40" s="36">
        <v>0</v>
      </c>
      <c r="M40" s="36">
        <f>M16*100/M4</f>
        <v>5.4856869736659868E-2</v>
      </c>
      <c r="N40" s="15"/>
      <c r="O40" s="62">
        <v>0.1</v>
      </c>
      <c r="P40" s="62">
        <v>0.1</v>
      </c>
      <c r="Q40" s="62">
        <v>0.1</v>
      </c>
      <c r="U40" s="75"/>
      <c r="V40" s="80"/>
      <c r="W40" s="81"/>
      <c r="X40" s="82"/>
      <c r="Y40" s="83"/>
      <c r="Z40" s="83"/>
      <c r="AA40" s="84"/>
      <c r="AB40" s="79"/>
    </row>
    <row r="41" spans="1:28" x14ac:dyDescent="0.55000000000000004">
      <c r="A41" s="10" t="s">
        <v>21</v>
      </c>
      <c r="B41" s="32">
        <v>0.5</v>
      </c>
      <c r="C41" s="33">
        <v>0.3</v>
      </c>
      <c r="D41" s="33">
        <v>0.8</v>
      </c>
      <c r="E41" s="32">
        <v>0</v>
      </c>
      <c r="F41" s="33">
        <v>0.1</v>
      </c>
      <c r="G41" s="33">
        <v>0</v>
      </c>
      <c r="H41" s="32">
        <v>0</v>
      </c>
      <c r="I41" s="34">
        <v>0</v>
      </c>
      <c r="J41" s="33">
        <v>0</v>
      </c>
      <c r="K41" s="35">
        <f>K17*100/K4</f>
        <v>0.26721106845530312</v>
      </c>
      <c r="L41" s="36">
        <f>L17*100/L4</f>
        <v>6.8310278614301001E-2</v>
      </c>
      <c r="M41" s="36">
        <f>M17*100/M4</f>
        <v>0.52657163573952215</v>
      </c>
      <c r="N41" s="15"/>
      <c r="O41" s="62">
        <v>0.4</v>
      </c>
      <c r="P41" s="62">
        <v>0.3</v>
      </c>
      <c r="Q41" s="62">
        <v>0.5</v>
      </c>
      <c r="U41" s="75"/>
      <c r="V41" s="80"/>
      <c r="W41" s="81"/>
      <c r="X41" s="82"/>
      <c r="Y41" s="83"/>
      <c r="Z41" s="83"/>
      <c r="AA41" s="84"/>
      <c r="AB41" s="79"/>
    </row>
    <row r="42" spans="1:28" x14ac:dyDescent="0.55000000000000004">
      <c r="A42" s="10" t="s">
        <v>22</v>
      </c>
      <c r="B42" s="32">
        <v>0.8</v>
      </c>
      <c r="C42" s="33">
        <v>0.7</v>
      </c>
      <c r="D42" s="33">
        <v>1</v>
      </c>
      <c r="E42" s="32">
        <v>0.3</v>
      </c>
      <c r="F42" s="33">
        <v>0.2</v>
      </c>
      <c r="G42" s="33">
        <v>0.5</v>
      </c>
      <c r="H42" s="32">
        <v>0.6</v>
      </c>
      <c r="I42" s="34">
        <v>0.3</v>
      </c>
      <c r="J42" s="33">
        <v>0.9</v>
      </c>
      <c r="K42" s="35">
        <f>K18*100/K4</f>
        <v>1.0444452040504812</v>
      </c>
      <c r="L42" s="36">
        <f>L18*100/L4</f>
        <v>1.2495782673347746</v>
      </c>
      <c r="M42" s="36">
        <f>M18*100/M4</f>
        <v>0.77695794216130631</v>
      </c>
      <c r="N42" s="15"/>
      <c r="O42" s="62">
        <v>0.7</v>
      </c>
      <c r="P42" s="62">
        <v>0.7</v>
      </c>
      <c r="Q42" s="62">
        <v>0.7</v>
      </c>
      <c r="U42" s="75"/>
      <c r="V42" s="80"/>
      <c r="W42" s="81"/>
      <c r="X42" s="82"/>
      <c r="Y42" s="83"/>
      <c r="Z42" s="83"/>
      <c r="AA42" s="84"/>
      <c r="AB42" s="79"/>
    </row>
    <row r="43" spans="1:28" x14ac:dyDescent="0.55000000000000004">
      <c r="A43" s="10" t="s">
        <v>23</v>
      </c>
      <c r="B43" s="32">
        <v>3.7</v>
      </c>
      <c r="C43" s="33">
        <v>3.2</v>
      </c>
      <c r="D43" s="33">
        <v>4.3</v>
      </c>
      <c r="E43" s="32">
        <v>3.3</v>
      </c>
      <c r="F43" s="33">
        <v>3.6</v>
      </c>
      <c r="G43" s="33">
        <v>2.9</v>
      </c>
      <c r="H43" s="32">
        <v>3.8</v>
      </c>
      <c r="I43" s="34">
        <v>4.3</v>
      </c>
      <c r="J43" s="33">
        <v>3.1</v>
      </c>
      <c r="K43" s="35">
        <f>K19*100/K4</f>
        <v>2.9887092420611676</v>
      </c>
      <c r="L43" s="36">
        <f>L19*100/L4</f>
        <v>2.9635831240289736</v>
      </c>
      <c r="M43" s="36">
        <f>M19*100/M4</f>
        <v>3.0214729341092954</v>
      </c>
      <c r="N43" s="15"/>
      <c r="O43" s="62">
        <v>3.2</v>
      </c>
      <c r="P43" s="62">
        <v>3</v>
      </c>
      <c r="Q43" s="62">
        <v>3.5</v>
      </c>
      <c r="U43" s="75"/>
      <c r="V43" s="80"/>
      <c r="W43" s="81"/>
      <c r="X43" s="82"/>
      <c r="Y43" s="83"/>
      <c r="Z43" s="83"/>
      <c r="AA43" s="84"/>
      <c r="AB43" s="79"/>
    </row>
    <row r="44" spans="1:28" x14ac:dyDescent="0.55000000000000004">
      <c r="A44" s="10" t="s">
        <v>24</v>
      </c>
      <c r="B44" s="32">
        <v>3.7</v>
      </c>
      <c r="C44" s="33">
        <v>1.4</v>
      </c>
      <c r="D44" s="33">
        <v>6.7</v>
      </c>
      <c r="E44" s="32">
        <v>2.7</v>
      </c>
      <c r="F44" s="33">
        <v>1.3</v>
      </c>
      <c r="G44" s="33">
        <v>4.5999999999999996</v>
      </c>
      <c r="H44" s="32">
        <v>3.5</v>
      </c>
      <c r="I44" s="34">
        <v>1.8</v>
      </c>
      <c r="J44" s="33">
        <v>5.7</v>
      </c>
      <c r="K44" s="35">
        <f>K20*100/K4</f>
        <v>3.3093153762466216</v>
      </c>
      <c r="L44" s="36">
        <f>L20*100/L4</f>
        <v>1.5369812688217726</v>
      </c>
      <c r="M44" s="36">
        <f>M20*100/M4</f>
        <v>5.6203850300490723</v>
      </c>
      <c r="N44" s="15"/>
      <c r="O44" s="62">
        <v>4</v>
      </c>
      <c r="P44" s="62">
        <v>2</v>
      </c>
      <c r="Q44" s="62">
        <v>6.5</v>
      </c>
      <c r="U44" s="75"/>
      <c r="V44" s="80"/>
      <c r="W44" s="81"/>
      <c r="X44" s="82"/>
      <c r="Y44" s="83"/>
      <c r="Z44" s="83"/>
      <c r="AA44" s="84"/>
      <c r="AB44" s="79"/>
    </row>
    <row r="45" spans="1:28" x14ac:dyDescent="0.55000000000000004">
      <c r="A45" s="10" t="s">
        <v>25</v>
      </c>
      <c r="B45" s="32">
        <v>1</v>
      </c>
      <c r="C45" s="33">
        <v>0.3</v>
      </c>
      <c r="D45" s="33">
        <v>1.9</v>
      </c>
      <c r="E45" s="32">
        <v>1.3</v>
      </c>
      <c r="F45" s="33">
        <v>0.3</v>
      </c>
      <c r="G45" s="33">
        <v>2.7</v>
      </c>
      <c r="H45" s="32">
        <v>1.5</v>
      </c>
      <c r="I45" s="34">
        <v>0.5</v>
      </c>
      <c r="J45" s="33">
        <v>2.8</v>
      </c>
      <c r="K45" s="35">
        <f>K21*100/K4</f>
        <v>1.1179960230694972</v>
      </c>
      <c r="L45" s="36">
        <f>L21*100/L4</f>
        <v>0.19389289448144584</v>
      </c>
      <c r="M45" s="36">
        <f>M21*100/M4</f>
        <v>2.3229983352841015</v>
      </c>
      <c r="N45" s="15"/>
      <c r="O45" s="62">
        <v>1</v>
      </c>
      <c r="P45" s="62">
        <v>0.2</v>
      </c>
      <c r="Q45" s="62">
        <v>2.1</v>
      </c>
      <c r="U45" s="75"/>
      <c r="V45" s="80"/>
      <c r="W45" s="81"/>
      <c r="X45" s="82"/>
      <c r="Y45" s="83"/>
      <c r="Z45" s="83"/>
      <c r="AA45" s="84"/>
      <c r="AB45" s="79"/>
    </row>
    <row r="46" spans="1:28" x14ac:dyDescent="0.55000000000000004">
      <c r="A46" s="10" t="s">
        <v>26</v>
      </c>
      <c r="B46" s="32">
        <v>0.3</v>
      </c>
      <c r="C46" s="33">
        <v>0.2</v>
      </c>
      <c r="D46" s="33">
        <v>0.4</v>
      </c>
      <c r="E46" s="32">
        <v>0.3</v>
      </c>
      <c r="F46" s="33">
        <v>0.4</v>
      </c>
      <c r="G46" s="33">
        <v>0.2</v>
      </c>
      <c r="H46" s="32">
        <v>0.3</v>
      </c>
      <c r="I46" s="34">
        <v>0.4</v>
      </c>
      <c r="J46" s="33">
        <v>0.1</v>
      </c>
      <c r="K46" s="35">
        <f>K22*100/K4</f>
        <v>0.53784036407655411</v>
      </c>
      <c r="L46" s="36">
        <f>L22*100/L4</f>
        <v>0.38903536723022647</v>
      </c>
      <c r="M46" s="36">
        <f>M22*100/M4</f>
        <v>0.73187754425890272</v>
      </c>
      <c r="N46" s="15"/>
      <c r="O46" s="62">
        <v>0.5</v>
      </c>
      <c r="P46" s="62">
        <v>0.5</v>
      </c>
      <c r="Q46" s="62">
        <v>0.6</v>
      </c>
      <c r="U46" s="75"/>
      <c r="V46" s="80"/>
      <c r="W46" s="81"/>
      <c r="X46" s="82"/>
      <c r="Y46" s="83"/>
      <c r="Z46" s="83"/>
      <c r="AA46" s="84"/>
      <c r="AB46" s="79"/>
    </row>
    <row r="47" spans="1:28" x14ac:dyDescent="0.55000000000000004">
      <c r="A47" s="10" t="s">
        <v>27</v>
      </c>
      <c r="B47" s="32">
        <v>2.6</v>
      </c>
      <c r="C47" s="33">
        <v>1.2</v>
      </c>
      <c r="D47" s="33">
        <v>4.5999999999999996</v>
      </c>
      <c r="E47" s="32">
        <v>2.2000000000000002</v>
      </c>
      <c r="F47" s="33">
        <v>2.4</v>
      </c>
      <c r="G47" s="33">
        <v>1.9</v>
      </c>
      <c r="H47" s="32">
        <v>2.1</v>
      </c>
      <c r="I47" s="34">
        <v>1.6</v>
      </c>
      <c r="J47" s="33">
        <v>2.8</v>
      </c>
      <c r="K47" s="35">
        <f>K23*100/K4</f>
        <v>4.8519966572095719</v>
      </c>
      <c r="L47" s="36">
        <f>L23*100/L4</f>
        <v>5.4591991869410741</v>
      </c>
      <c r="M47" s="36">
        <f>M23*100/M4</f>
        <v>4.0602230664990184</v>
      </c>
      <c r="N47" s="15"/>
      <c r="O47" s="62">
        <v>4.2</v>
      </c>
      <c r="P47" s="62">
        <v>4.5</v>
      </c>
      <c r="Q47" s="62">
        <v>3.9</v>
      </c>
      <c r="U47" s="75"/>
      <c r="V47" s="80"/>
      <c r="W47" s="81"/>
      <c r="X47" s="82"/>
      <c r="Y47" s="83"/>
      <c r="Z47" s="83"/>
      <c r="AA47" s="84"/>
      <c r="AB47" s="79"/>
    </row>
    <row r="48" spans="1:28" x14ac:dyDescent="0.55000000000000004">
      <c r="A48" s="10" t="s">
        <v>28</v>
      </c>
      <c r="B48" s="32">
        <v>0.4</v>
      </c>
      <c r="C48" s="33">
        <v>0</v>
      </c>
      <c r="D48" s="33">
        <v>0.8</v>
      </c>
      <c r="E48" s="32">
        <v>0.9</v>
      </c>
      <c r="F48" s="33">
        <v>0.3</v>
      </c>
      <c r="G48" s="33">
        <v>1.7</v>
      </c>
      <c r="H48" s="32">
        <v>0.3</v>
      </c>
      <c r="I48" s="34">
        <v>0.1</v>
      </c>
      <c r="J48" s="33">
        <v>0.6</v>
      </c>
      <c r="K48" s="35">
        <f>K24*100/K4</f>
        <v>0.3089370138603218</v>
      </c>
      <c r="L48" s="36">
        <f>L24*100/L4</f>
        <v>3.9778241510156992E-2</v>
      </c>
      <c r="M48" s="36">
        <f>M24*100/M4</f>
        <v>0.65991184881229448</v>
      </c>
      <c r="N48" s="15"/>
      <c r="O48" s="62">
        <v>0.3</v>
      </c>
      <c r="P48" s="62">
        <v>0</v>
      </c>
      <c r="Q48" s="62">
        <v>0.7</v>
      </c>
      <c r="U48" s="75"/>
      <c r="V48" s="80"/>
      <c r="W48" s="81"/>
      <c r="X48" s="82"/>
      <c r="Y48" s="83"/>
      <c r="Z48" s="83"/>
      <c r="AA48" s="84"/>
      <c r="AB48" s="79"/>
    </row>
    <row r="49" spans="1:28" x14ac:dyDescent="0.55000000000000004">
      <c r="A49" s="10" t="s">
        <v>29</v>
      </c>
      <c r="B49" s="37">
        <v>0</v>
      </c>
      <c r="C49" s="38">
        <v>0</v>
      </c>
      <c r="D49" s="38">
        <v>0</v>
      </c>
      <c r="E49" s="37">
        <v>0</v>
      </c>
      <c r="F49" s="38">
        <v>0</v>
      </c>
      <c r="G49" s="38">
        <v>0</v>
      </c>
      <c r="H49" s="39">
        <v>0</v>
      </c>
      <c r="I49" s="38">
        <v>0</v>
      </c>
      <c r="J49" s="38">
        <v>0</v>
      </c>
      <c r="K49" s="39">
        <v>0</v>
      </c>
      <c r="L49" s="38">
        <v>0</v>
      </c>
      <c r="M49" s="38">
        <v>0</v>
      </c>
      <c r="N49" s="40"/>
      <c r="O49" s="62">
        <v>0</v>
      </c>
      <c r="P49" s="62">
        <v>0</v>
      </c>
      <c r="Q49" s="62">
        <v>0</v>
      </c>
      <c r="U49" s="75"/>
      <c r="V49" s="80"/>
      <c r="W49" s="81"/>
      <c r="X49" s="82"/>
      <c r="Y49" s="83"/>
      <c r="Z49" s="83"/>
      <c r="AA49" s="84"/>
      <c r="AB49" s="79"/>
    </row>
    <row r="50" spans="1:28" x14ac:dyDescent="0.55000000000000004">
      <c r="A50" s="41" t="s">
        <v>30</v>
      </c>
      <c r="B50" s="42">
        <v>0</v>
      </c>
      <c r="C50" s="43">
        <v>0</v>
      </c>
      <c r="D50" s="43">
        <v>0</v>
      </c>
      <c r="E50" s="42">
        <v>0</v>
      </c>
      <c r="F50" s="43">
        <v>0</v>
      </c>
      <c r="G50" s="43">
        <v>0</v>
      </c>
      <c r="H50" s="44">
        <v>0</v>
      </c>
      <c r="I50" s="43">
        <v>0</v>
      </c>
      <c r="J50" s="43">
        <v>0</v>
      </c>
      <c r="K50" s="44">
        <v>0</v>
      </c>
      <c r="L50" s="43">
        <v>0</v>
      </c>
      <c r="M50" s="43">
        <v>0</v>
      </c>
      <c r="N50" s="40"/>
      <c r="O50" s="63">
        <v>0</v>
      </c>
      <c r="P50" s="63">
        <v>0</v>
      </c>
      <c r="Q50" s="63">
        <v>0</v>
      </c>
      <c r="U50" s="75"/>
      <c r="V50" s="80"/>
      <c r="W50" s="81"/>
      <c r="X50" s="82"/>
      <c r="Y50" s="83"/>
      <c r="Z50" s="83"/>
      <c r="AA50" s="84"/>
      <c r="AB50" s="79"/>
    </row>
    <row r="51" spans="1:28" x14ac:dyDescent="0.55000000000000004">
      <c r="A51" s="45" t="s">
        <v>32</v>
      </c>
      <c r="B51" s="46"/>
      <c r="C51" s="47"/>
      <c r="D51" s="47"/>
      <c r="E51" s="48"/>
      <c r="H51" s="48"/>
      <c r="K51" s="48"/>
      <c r="O51" s="51"/>
      <c r="P51" s="51"/>
      <c r="Q51" s="51"/>
      <c r="U51" s="61"/>
      <c r="V51" s="85"/>
      <c r="W51" s="85"/>
      <c r="X51" s="85"/>
      <c r="Y51" s="79"/>
      <c r="Z51" s="79"/>
      <c r="AA51" s="79"/>
      <c r="AB51" s="79"/>
    </row>
    <row r="53" spans="1:28" x14ac:dyDescent="0.55000000000000004">
      <c r="O53" s="61"/>
      <c r="P53" s="61"/>
    </row>
    <row r="54" spans="1:28" x14ac:dyDescent="0.55000000000000004">
      <c r="O54" s="61"/>
      <c r="P54" s="61"/>
    </row>
    <row r="61" spans="1:28" x14ac:dyDescent="0.55000000000000004">
      <c r="L61" s="61"/>
    </row>
  </sheetData>
  <mergeCells count="10">
    <mergeCell ref="B27:D27"/>
    <mergeCell ref="E27:G27"/>
    <mergeCell ref="H27:J27"/>
    <mergeCell ref="K27:M27"/>
    <mergeCell ref="O27:Q27"/>
    <mergeCell ref="B3:D3"/>
    <mergeCell ref="E3:G3"/>
    <mergeCell ref="H3:J3"/>
    <mergeCell ref="K3:M3"/>
    <mergeCell ref="O3:Q3"/>
  </mergeCells>
  <pageMargins left="0.12" right="0.1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2020-03-20T04:22:05Z</cp:lastPrinted>
  <dcterms:created xsi:type="dcterms:W3CDTF">2019-01-30T04:58:35Z</dcterms:created>
  <dcterms:modified xsi:type="dcterms:W3CDTF">2020-03-20T05:01:43Z</dcterms:modified>
</cp:coreProperties>
</file>