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45" windowWidth="11715" windowHeight="5625"/>
  </bookViews>
  <sheets>
    <sheet name="T-2.4" sheetId="12" r:id="rId1"/>
  </sheets>
  <definedNames>
    <definedName name="_xlnm.Print_Area" localSheetId="0">'T-2.4'!$A$1:$AA$41</definedName>
  </definedNames>
  <calcPr calcId="124519"/>
</workbook>
</file>

<file path=xl/calcChain.xml><?xml version="1.0" encoding="utf-8"?>
<calcChain xmlns="http://schemas.openxmlformats.org/spreadsheetml/2006/main">
  <c r="O34" i="12"/>
  <c r="O27"/>
  <c r="O26"/>
  <c r="O23"/>
  <c r="O13"/>
  <c r="O33"/>
  <c r="O32"/>
  <c r="O31"/>
  <c r="O30"/>
  <c r="O28"/>
  <c r="O25"/>
  <c r="O24"/>
  <c r="O22"/>
  <c r="O21"/>
  <c r="O19"/>
  <c r="O18"/>
  <c r="O16"/>
  <c r="O15"/>
  <c r="O14"/>
  <c r="P9"/>
  <c r="Q9"/>
  <c r="O9"/>
  <c r="T36"/>
  <c r="S36" s="1"/>
  <c r="R36" s="1"/>
  <c r="Q36" s="1"/>
  <c r="P36" s="1"/>
  <c r="O36" s="1"/>
  <c r="N36" s="1"/>
  <c r="M36" s="1"/>
  <c r="L36" s="1"/>
  <c r="K36" s="1"/>
  <c r="J36" s="1"/>
  <c r="I36" s="1"/>
  <c r="H36" s="1"/>
  <c r="T9"/>
  <c r="S9"/>
  <c r="R9" s="1"/>
  <c r="R34"/>
  <c r="R33"/>
  <c r="R32"/>
  <c r="R31"/>
  <c r="R30"/>
  <c r="R28"/>
  <c r="R27"/>
  <c r="R24"/>
  <c r="R23"/>
  <c r="R22"/>
  <c r="R21"/>
  <c r="R19"/>
  <c r="R18"/>
  <c r="R16"/>
  <c r="R15"/>
  <c r="R14"/>
  <c r="R11"/>
  <c r="T37"/>
  <c r="S37"/>
  <c r="R37" s="1"/>
  <c r="Q37" s="1"/>
  <c r="P37" s="1"/>
  <c r="O37" s="1"/>
  <c r="N37" s="1"/>
  <c r="M37" s="1"/>
  <c r="L37" s="1"/>
  <c r="K37" s="1"/>
  <c r="J37" s="1"/>
  <c r="I37" s="1"/>
  <c r="H37" s="1"/>
  <c r="G37" s="1"/>
  <c r="F37" s="1"/>
  <c r="O11"/>
  <c r="I11"/>
  <c r="I13"/>
  <c r="I14"/>
  <c r="I15"/>
  <c r="I16"/>
  <c r="I18"/>
  <c r="I19"/>
  <c r="I21"/>
  <c r="I22"/>
  <c r="I24"/>
  <c r="I26"/>
  <c r="I27"/>
  <c r="I28"/>
  <c r="I30"/>
  <c r="I31"/>
  <c r="I32"/>
  <c r="I33"/>
  <c r="I34"/>
  <c r="I9"/>
  <c r="L34"/>
  <c r="L33"/>
  <c r="L32"/>
  <c r="L31"/>
  <c r="L30"/>
  <c r="L28"/>
  <c r="L27"/>
  <c r="L26"/>
  <c r="L25"/>
  <c r="L24"/>
  <c r="L23"/>
  <c r="L22"/>
  <c r="L21"/>
  <c r="L19"/>
  <c r="L18"/>
  <c r="L16"/>
  <c r="L15"/>
  <c r="L14"/>
  <c r="L11"/>
  <c r="L9"/>
  <c r="F34"/>
  <c r="F33"/>
  <c r="F32"/>
  <c r="F31"/>
  <c r="F30"/>
  <c r="F28"/>
  <c r="F27"/>
  <c r="F26"/>
  <c r="F25"/>
  <c r="F24"/>
  <c r="F23"/>
  <c r="F22"/>
  <c r="F21"/>
  <c r="F19"/>
  <c r="F18"/>
  <c r="F16"/>
  <c r="F15"/>
  <c r="F14"/>
  <c r="F13"/>
  <c r="F11"/>
  <c r="G36" l="1"/>
  <c r="H9"/>
  <c r="F36" l="1"/>
  <c r="G9"/>
  <c r="F9" s="1"/>
</calcChain>
</file>

<file path=xl/sharedStrings.xml><?xml version="1.0" encoding="utf-8"?>
<sst xmlns="http://schemas.openxmlformats.org/spreadsheetml/2006/main" count="145" uniqueCount="85">
  <si>
    <t>ตาราง</t>
  </si>
  <si>
    <t>รวม</t>
  </si>
  <si>
    <t>ชาย</t>
  </si>
  <si>
    <t>หญิง</t>
  </si>
  <si>
    <t>Total</t>
  </si>
  <si>
    <t>Male</t>
  </si>
  <si>
    <t>Female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</si>
  <si>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</si>
  <si>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</si>
  <si>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</si>
  <si>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</si>
  <si>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</si>
  <si>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</si>
  <si>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</si>
  <si>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</si>
  <si>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</si>
  <si>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</si>
  <si>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</si>
  <si>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Construction</t>
  </si>
  <si>
    <t>ที่มา:</t>
  </si>
  <si>
    <t>Source:</t>
  </si>
  <si>
    <t>Wholesale and retail trade, repair of motor vehicles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</si>
  <si>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</si>
  <si>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</si>
  <si>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</si>
  <si>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</si>
  <si>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</si>
  <si>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</si>
  <si>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</si>
  <si>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</si>
  <si>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</si>
  <si>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รวมยอด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</si>
  <si>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</si>
  <si>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</si>
  <si>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</si>
  <si>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</si>
  <si>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</si>
  <si>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</si>
  <si>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</si>
  <si>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</si>
  <si>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</si>
  <si>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</si>
  <si>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</si>
  <si>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</si>
  <si>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</si>
  <si>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</si>
  <si>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</si>
  <si>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</si>
  <si>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</si>
  <si>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</si>
  <si>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</si>
  <si>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</si>
  <si>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</si>
  <si>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</si>
  <si>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</si>
  <si>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</si>
  <si>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</si>
  <si>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</si>
  <si>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</si>
  <si>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</si>
  <si>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</si>
  <si>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</si>
  <si>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</si>
  <si>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</si>
  <si>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</si>
  <si>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</si>
  <si>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</si>
  <si>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>Activities of extraterritorial organizations and bodies</t>
  </si>
  <si>
    <t>Table</t>
  </si>
  <si>
    <t xml:space="preserve">                 (หน่วยเป็นพัน   In thousands)</t>
  </si>
  <si>
    <t>2558 (2015)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</si>
  <si>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</si>
  <si>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</si>
  <si>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</si>
  <si>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</si>
  <si>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และบริการที่ทำขี้นเองเพื่อใช้ในครัวเรือน</t>
  </si>
  <si>
    <t>Water supply; sewerage , waste management</t>
  </si>
  <si>
    <t xml:space="preserve">Activities of households as employers; undifferentiated goods </t>
  </si>
  <si>
    <t>2559 (2016)</t>
  </si>
  <si>
    <t>The  Labour Force Survey: 2015 - 2016 ,  Provincial level,  National Statistical Office</t>
  </si>
  <si>
    <t>ประชากรอายุ 15 ปีขึ้นไปที่มีงานทำ จำแนกตามอุตสาหกรรม และเพศ เป็นรายไตรมาส พ.ศ. 2558 - 2559</t>
  </si>
  <si>
    <t>Employed Persons Aged 15 Years and Over by Industry, Sex and Quarterly: 2015 - 2016</t>
  </si>
  <si>
    <t xml:space="preserve"> การสำรวจภาวะการทำงานของประชากร พ.ศ. 2558 - 2559 ระดับจังหวัด สำนักงานสถิติแห่งชาติ</t>
  </si>
  <si>
    <t>-</t>
  </si>
  <si>
    <t xml:space="preserve"> -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</si>
</sst>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90" formatCode="_-#,##0.0_-;\-#,##0.0_-;_-&quot;-&quot;_-;_-@_-"/>
    <numFmt numFmtId="194" formatCode="0.000"/>
    <numFmt numFmtId="195" formatCode="#,##0.0"/>
  </numFmts>
  <fonts count="14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0"/>
      <color theme="1"/>
      <name val="TH SarabunPSK"/>
      <family val="2"/>
    </font>
    <font>
      <b/>
      <sz val="10"/>
      <color theme="1"/>
      <name val="TH SarabunPSK"/>
      <family val="2"/>
    </font>
    <font>
      <sz val="14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7" fillId="0" borderId="0" xfId="0" applyFont="1"/>
    <xf numFmtId="0" fontId="5" fillId="0" borderId="0" xfId="0" applyFont="1" applyAlignment="1">
      <alignment horizontal="right" vertical="center"/>
    </xf>
    <xf numFmtId="0" fontId="2" fillId="0" borderId="0" xfId="0" applyFont="1" applyBorder="1"/>
    <xf numFmtId="0" fontId="3" fillId="0" borderId="0" xfId="0" applyFont="1" applyBorder="1"/>
    <xf numFmtId="0" fontId="7" fillId="0" borderId="0" xfId="0" applyFont="1" applyBorder="1"/>
    <xf numFmtId="0" fontId="7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4" fillId="0" borderId="9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9" fillId="0" borderId="0" xfId="0" applyFont="1"/>
    <xf numFmtId="0" fontId="6" fillId="0" borderId="0" xfId="0" applyFont="1" applyBorder="1" applyAlignment="1">
      <alignment horizontal="center"/>
    </xf>
    <xf numFmtId="0" fontId="9" fillId="0" borderId="7" xfId="0" applyFont="1" applyBorder="1"/>
    <xf numFmtId="0" fontId="9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1" xfId="0" applyFont="1" applyBorder="1"/>
    <xf numFmtId="0" fontId="10" fillId="0" borderId="6" xfId="0" applyFont="1" applyBorder="1"/>
    <xf numFmtId="0" fontId="10" fillId="0" borderId="8" xfId="0" applyFont="1" applyBorder="1"/>
    <xf numFmtId="0" fontId="10" fillId="0" borderId="5" xfId="0" applyFont="1" applyBorder="1"/>
    <xf numFmtId="0" fontId="10" fillId="0" borderId="0" xfId="0" applyFont="1"/>
    <xf numFmtId="0" fontId="10" fillId="0" borderId="0" xfId="0" applyFont="1" applyBorder="1"/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90" fontId="11" fillId="0" borderId="4" xfId="0" applyNumberFormat="1" applyFont="1" applyBorder="1" applyAlignment="1">
      <alignment horizontal="right"/>
    </xf>
    <xf numFmtId="194" fontId="10" fillId="0" borderId="3" xfId="0" applyNumberFormat="1" applyFont="1" applyBorder="1" applyAlignment="1">
      <alignment vertical="center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Border="1"/>
    <xf numFmtId="0" fontId="8" fillId="0" borderId="7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10" fillId="0" borderId="3" xfId="0" applyFont="1" applyFill="1" applyBorder="1" applyAlignment="1">
      <alignment vertical="center"/>
    </xf>
    <xf numFmtId="0" fontId="10" fillId="0" borderId="6" xfId="0" applyFont="1" applyFill="1" applyBorder="1"/>
    <xf numFmtId="0" fontId="10" fillId="0" borderId="0" xfId="0" applyFont="1" applyFill="1" applyBorder="1"/>
    <xf numFmtId="0" fontId="7" fillId="0" borderId="0" xfId="0" applyFont="1" applyFill="1" applyAlignment="1">
      <alignment vertical="center"/>
    </xf>
    <xf numFmtId="0" fontId="4" fillId="0" borderId="0" xfId="0" applyFont="1" applyFill="1"/>
    <xf numFmtId="195" fontId="12" fillId="0" borderId="2" xfId="0" applyNumberFormat="1" applyFont="1" applyBorder="1" applyAlignment="1">
      <alignment horizontal="right" vertical="center"/>
    </xf>
    <xf numFmtId="195" fontId="9" fillId="0" borderId="3" xfId="0" applyNumberFormat="1" applyFont="1" applyBorder="1" applyAlignment="1">
      <alignment horizontal="right"/>
    </xf>
    <xf numFmtId="195" fontId="12" fillId="0" borderId="4" xfId="0" applyNumberFormat="1" applyFont="1" applyBorder="1" applyAlignment="1">
      <alignment horizontal="right"/>
    </xf>
    <xf numFmtId="195" fontId="11" fillId="0" borderId="4" xfId="0" applyNumberFormat="1" applyFont="1" applyBorder="1" applyAlignment="1">
      <alignment horizontal="right"/>
    </xf>
    <xf numFmtId="195" fontId="10" fillId="0" borderId="3" xfId="0" applyNumberFormat="1" applyFont="1" applyBorder="1" applyAlignment="1">
      <alignment horizontal="right"/>
    </xf>
    <xf numFmtId="195" fontId="10" fillId="0" borderId="3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195" fontId="9" fillId="2" borderId="3" xfId="0" applyNumberFormat="1" applyFont="1" applyFill="1" applyBorder="1" applyAlignment="1">
      <alignment horizontal="right"/>
    </xf>
    <xf numFmtId="195" fontId="10" fillId="2" borderId="3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</cellXfs>
  <cellStyles count="2">
    <cellStyle name="จุลภาค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152400</xdr:colOff>
      <xdr:row>0</xdr:row>
      <xdr:rowOff>0</xdr:rowOff>
    </xdr:from>
    <xdr:to>
      <xdr:col>27</xdr:col>
      <xdr:colOff>0</xdr:colOff>
      <xdr:row>39</xdr:row>
      <xdr:rowOff>104775</xdr:rowOff>
    </xdr:to>
    <xdr:grpSp>
      <xdr:nvGrpSpPr>
        <xdr:cNvPr id="4618" name="Group 142"/>
        <xdr:cNvGrpSpPr>
          <a:grpSpLocks/>
        </xdr:cNvGrpSpPr>
      </xdr:nvGrpSpPr>
      <xdr:grpSpPr bwMode="auto">
        <a:xfrm>
          <a:off x="9498806" y="0"/>
          <a:ext cx="520303" cy="6426994"/>
          <a:chOff x="1002" y="699"/>
          <a:chExt cx="66" cy="688"/>
        </a:xfrm>
      </xdr:grpSpPr>
      <xdr:sp macro="" textlink="">
        <xdr:nvSpPr>
          <xdr:cNvPr id="4239" name="Text Box 6"/>
          <xdr:cNvSpPr txBox="1">
            <a:spLocks noChangeArrowheads="1"/>
          </xdr:cNvSpPr>
        </xdr:nvSpPr>
        <xdr:spPr bwMode="auto">
          <a:xfrm>
            <a:off x="1032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24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62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Z52"/>
  <sheetViews>
    <sheetView showGridLines="0" tabSelected="1" view="pageBreakPreview" zoomScale="160" zoomScaleSheetLayoutView="160" workbookViewId="0">
      <selection activeCell="H12" sqref="H12"/>
    </sheetView>
  </sheetViews>
  <sheetFormatPr defaultRowHeight="18.75"/>
  <cols>
    <col min="1" max="1" width="1.42578125" style="5" customWidth="1"/>
    <col min="2" max="2" width="1.28515625" style="5" customWidth="1"/>
    <col min="3" max="3" width="5.7109375" style="5" customWidth="1"/>
    <col min="4" max="4" width="4.7109375" style="5" customWidth="1"/>
    <col min="5" max="5" width="21.85546875" style="5" customWidth="1"/>
    <col min="6" max="11" width="4.85546875" style="5" customWidth="1"/>
    <col min="12" max="12" width="4.7109375" style="5" customWidth="1"/>
    <col min="13" max="13" width="4.5703125" style="5" customWidth="1"/>
    <col min="14" max="14" width="4.85546875" style="5" customWidth="1"/>
    <col min="15" max="15" width="4.85546875" style="65" customWidth="1"/>
    <col min="16" max="16" width="4.7109375" style="65" customWidth="1"/>
    <col min="17" max="17" width="4.85546875" style="65" customWidth="1"/>
    <col min="18" max="18" width="4.7109375" style="5" customWidth="1"/>
    <col min="19" max="19" width="4.5703125" style="5" customWidth="1"/>
    <col min="20" max="20" width="5.28515625" style="5" customWidth="1"/>
    <col min="21" max="22" width="0.7109375" style="5" customWidth="1"/>
    <col min="23" max="23" width="9.140625" style="5"/>
    <col min="24" max="24" width="22.7109375" style="5" customWidth="1"/>
    <col min="25" max="25" width="4.140625" style="4" customWidth="1"/>
    <col min="26" max="26" width="1.85546875" style="4" customWidth="1"/>
    <col min="27" max="27" width="4.140625" style="5" customWidth="1"/>
    <col min="28" max="16384" width="9.140625" style="5"/>
  </cols>
  <sheetData>
    <row r="1" spans="1:26" s="1" customFormat="1" ht="20.25" customHeight="1">
      <c r="C1" s="15" t="s">
        <v>0</v>
      </c>
      <c r="D1" s="16">
        <v>2.4</v>
      </c>
      <c r="E1" s="15" t="s">
        <v>80</v>
      </c>
      <c r="O1" s="52"/>
      <c r="P1" s="52"/>
      <c r="Q1" s="52"/>
      <c r="Y1" s="8"/>
      <c r="Z1" s="8"/>
    </row>
    <row r="2" spans="1:26" s="3" customFormat="1" ht="16.5" customHeight="1">
      <c r="C2" s="1" t="s">
        <v>68</v>
      </c>
      <c r="D2" s="2">
        <v>2.4</v>
      </c>
      <c r="E2" s="1" t="s">
        <v>81</v>
      </c>
      <c r="O2" s="53"/>
      <c r="P2" s="53"/>
      <c r="Q2" s="53"/>
      <c r="Y2" s="9"/>
      <c r="Z2" s="9"/>
    </row>
    <row r="3" spans="1:26" ht="14.2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4"/>
      <c r="P3" s="54"/>
      <c r="Q3" s="54"/>
      <c r="R3" s="4"/>
      <c r="X3" s="39" t="s">
        <v>69</v>
      </c>
      <c r="Y3" s="40"/>
    </row>
    <row r="4" spans="1:26" ht="15.75" customHeight="1">
      <c r="A4" s="14"/>
      <c r="B4" s="81" t="s">
        <v>7</v>
      </c>
      <c r="C4" s="81"/>
      <c r="D4" s="81"/>
      <c r="E4" s="82"/>
      <c r="F4" s="91" t="s">
        <v>70</v>
      </c>
      <c r="G4" s="92"/>
      <c r="H4" s="92"/>
      <c r="I4" s="92"/>
      <c r="J4" s="92"/>
      <c r="K4" s="92"/>
      <c r="L4" s="92"/>
      <c r="M4" s="92"/>
      <c r="N4" s="92"/>
      <c r="O4" s="92"/>
      <c r="P4" s="92"/>
      <c r="Q4" s="93"/>
      <c r="R4" s="91" t="s">
        <v>78</v>
      </c>
      <c r="S4" s="92"/>
      <c r="T4" s="93"/>
      <c r="U4" s="41"/>
      <c r="V4" s="81" t="s">
        <v>8</v>
      </c>
      <c r="W4" s="81"/>
      <c r="X4" s="81"/>
      <c r="Y4" s="14"/>
    </row>
    <row r="5" spans="1:26" s="6" customFormat="1" ht="15" customHeight="1">
      <c r="A5" s="10"/>
      <c r="B5" s="89"/>
      <c r="C5" s="89"/>
      <c r="D5" s="89"/>
      <c r="E5" s="90"/>
      <c r="F5" s="80" t="s">
        <v>27</v>
      </c>
      <c r="G5" s="81"/>
      <c r="H5" s="82"/>
      <c r="I5" s="80" t="s">
        <v>28</v>
      </c>
      <c r="J5" s="81"/>
      <c r="K5" s="82"/>
      <c r="L5" s="80" t="s">
        <v>29</v>
      </c>
      <c r="M5" s="81"/>
      <c r="N5" s="82"/>
      <c r="O5" s="83" t="s">
        <v>26</v>
      </c>
      <c r="P5" s="84"/>
      <c r="Q5" s="85"/>
      <c r="R5" s="80" t="s">
        <v>27</v>
      </c>
      <c r="S5" s="81"/>
      <c r="T5" s="82"/>
      <c r="U5" s="42"/>
      <c r="V5" s="89"/>
      <c r="W5" s="89"/>
      <c r="X5" s="89"/>
      <c r="Y5" s="10"/>
      <c r="Z5" s="10"/>
    </row>
    <row r="6" spans="1:26" s="6" customFormat="1" ht="12.75" customHeight="1">
      <c r="A6" s="10"/>
      <c r="B6" s="89"/>
      <c r="C6" s="89"/>
      <c r="D6" s="89"/>
      <c r="E6" s="90"/>
      <c r="F6" s="77" t="s">
        <v>22</v>
      </c>
      <c r="G6" s="78"/>
      <c r="H6" s="79"/>
      <c r="I6" s="77" t="s">
        <v>23</v>
      </c>
      <c r="J6" s="78"/>
      <c r="K6" s="79"/>
      <c r="L6" s="77" t="s">
        <v>24</v>
      </c>
      <c r="M6" s="78"/>
      <c r="N6" s="79"/>
      <c r="O6" s="86" t="s">
        <v>25</v>
      </c>
      <c r="P6" s="87"/>
      <c r="Q6" s="88"/>
      <c r="R6" s="77" t="s">
        <v>22</v>
      </c>
      <c r="S6" s="78"/>
      <c r="T6" s="79"/>
      <c r="U6" s="42"/>
      <c r="V6" s="89"/>
      <c r="W6" s="89"/>
      <c r="X6" s="89"/>
      <c r="Y6" s="10"/>
      <c r="Z6" s="10"/>
    </row>
    <row r="7" spans="1:26" s="6" customFormat="1" ht="13.5" customHeight="1">
      <c r="A7" s="10"/>
      <c r="B7" s="89"/>
      <c r="C7" s="89"/>
      <c r="D7" s="89"/>
      <c r="E7" s="90"/>
      <c r="F7" s="43" t="s">
        <v>1</v>
      </c>
      <c r="G7" s="44" t="s">
        <v>2</v>
      </c>
      <c r="H7" s="45" t="s">
        <v>3</v>
      </c>
      <c r="I7" s="46" t="s">
        <v>1</v>
      </c>
      <c r="J7" s="44" t="s">
        <v>2</v>
      </c>
      <c r="K7" s="46" t="s">
        <v>3</v>
      </c>
      <c r="L7" s="43" t="s">
        <v>1</v>
      </c>
      <c r="M7" s="44" t="s">
        <v>2</v>
      </c>
      <c r="N7" s="45" t="s">
        <v>3</v>
      </c>
      <c r="O7" s="55" t="s">
        <v>1</v>
      </c>
      <c r="P7" s="56" t="s">
        <v>2</v>
      </c>
      <c r="Q7" s="57" t="s">
        <v>3</v>
      </c>
      <c r="R7" s="43" t="s">
        <v>1</v>
      </c>
      <c r="S7" s="44" t="s">
        <v>2</v>
      </c>
      <c r="T7" s="45" t="s">
        <v>3</v>
      </c>
      <c r="U7" s="43"/>
      <c r="V7" s="89"/>
      <c r="W7" s="89"/>
      <c r="X7" s="89"/>
      <c r="Y7" s="10"/>
      <c r="Z7" s="10"/>
    </row>
    <row r="8" spans="1:26" s="6" customFormat="1" ht="13.5" customHeight="1">
      <c r="A8" s="11"/>
      <c r="B8" s="78"/>
      <c r="C8" s="78"/>
      <c r="D8" s="78"/>
      <c r="E8" s="79"/>
      <c r="F8" s="17" t="s">
        <v>4</v>
      </c>
      <c r="G8" s="47" t="s">
        <v>5</v>
      </c>
      <c r="H8" s="48" t="s">
        <v>6</v>
      </c>
      <c r="I8" s="49" t="s">
        <v>4</v>
      </c>
      <c r="J8" s="47" t="s">
        <v>5</v>
      </c>
      <c r="K8" s="49" t="s">
        <v>6</v>
      </c>
      <c r="L8" s="17" t="s">
        <v>4</v>
      </c>
      <c r="M8" s="47" t="s">
        <v>5</v>
      </c>
      <c r="N8" s="48" t="s">
        <v>6</v>
      </c>
      <c r="O8" s="58" t="s">
        <v>4</v>
      </c>
      <c r="P8" s="59" t="s">
        <v>5</v>
      </c>
      <c r="Q8" s="60" t="s">
        <v>6</v>
      </c>
      <c r="R8" s="17" t="s">
        <v>4</v>
      </c>
      <c r="S8" s="47" t="s">
        <v>5</v>
      </c>
      <c r="T8" s="48" t="s">
        <v>6</v>
      </c>
      <c r="U8" s="17"/>
      <c r="V8" s="78"/>
      <c r="W8" s="78"/>
      <c r="X8" s="78"/>
      <c r="Y8" s="11"/>
      <c r="Z8" s="10"/>
    </row>
    <row r="9" spans="1:26" s="18" customFormat="1" ht="16.5" customHeight="1">
      <c r="B9" s="76" t="s">
        <v>31</v>
      </c>
      <c r="C9" s="76"/>
      <c r="D9" s="76"/>
      <c r="E9" s="76"/>
      <c r="F9" s="66">
        <f>SUM(G9:H9)</f>
        <v>313.572</v>
      </c>
      <c r="G9" s="66">
        <f>SUM(G11,G13:G37)</f>
        <v>168.17999999999998</v>
      </c>
      <c r="H9" s="66">
        <f>SUM(H11,H13:H37)</f>
        <v>145.39200000000002</v>
      </c>
      <c r="I9" s="67">
        <f>SUM(J9:K9)</f>
        <v>307.666</v>
      </c>
      <c r="J9" s="67">
        <v>169.465</v>
      </c>
      <c r="K9" s="67">
        <v>138.20099999999999</v>
      </c>
      <c r="L9" s="67">
        <f>SUM(M9:N9)</f>
        <v>304.05500000000001</v>
      </c>
      <c r="M9" s="67">
        <v>168.19</v>
      </c>
      <c r="N9" s="67">
        <v>135.86500000000001</v>
      </c>
      <c r="O9" s="74">
        <f>SUM(P9:Q9)</f>
        <v>311.89999999999998</v>
      </c>
      <c r="P9" s="74">
        <f>SUM(P11:P34)</f>
        <v>171.80000000000004</v>
      </c>
      <c r="Q9" s="74">
        <f>SUM(Q11:Q34)</f>
        <v>140.09999999999997</v>
      </c>
      <c r="R9" s="74">
        <f>SUM(S9:T9)</f>
        <v>318.60000000000002</v>
      </c>
      <c r="S9" s="67">
        <f>SUM(S11:S34)</f>
        <v>175</v>
      </c>
      <c r="T9" s="67">
        <f>SUM(T11:T34)</f>
        <v>143.6</v>
      </c>
      <c r="U9" s="20"/>
      <c r="V9" s="76" t="s">
        <v>4</v>
      </c>
      <c r="W9" s="76"/>
      <c r="X9" s="76"/>
      <c r="Y9" s="21"/>
      <c r="Z9" s="21"/>
    </row>
    <row r="10" spans="1:26" s="18" customFormat="1" ht="12.75" customHeight="1">
      <c r="A10" s="30" t="s">
        <v>48</v>
      </c>
      <c r="C10" s="30"/>
      <c r="D10" s="30"/>
      <c r="E10" s="31"/>
      <c r="F10" s="68"/>
      <c r="G10" s="68"/>
      <c r="H10" s="68"/>
      <c r="I10" s="67"/>
      <c r="J10" s="67"/>
      <c r="K10" s="67"/>
      <c r="L10" s="67"/>
      <c r="M10" s="67"/>
      <c r="N10" s="67"/>
      <c r="O10" s="74"/>
      <c r="P10" s="74"/>
      <c r="Q10" s="74"/>
      <c r="R10" s="74"/>
      <c r="S10" s="67"/>
      <c r="T10" s="67"/>
      <c r="U10" s="32" t="s">
        <v>49</v>
      </c>
      <c r="W10" s="33"/>
      <c r="X10" s="19"/>
      <c r="Y10" s="21"/>
      <c r="Z10" s="21"/>
    </row>
    <row r="11" spans="1:26" s="22" customFormat="1" ht="12.75" customHeight="1">
      <c r="A11" s="34"/>
      <c r="B11" s="34" t="s">
        <v>46</v>
      </c>
      <c r="C11" s="34"/>
      <c r="D11" s="34"/>
      <c r="E11" s="34"/>
      <c r="F11" s="69">
        <f>SUM(G11:H11)</f>
        <v>201.453</v>
      </c>
      <c r="G11" s="69">
        <v>112.16</v>
      </c>
      <c r="H11" s="69">
        <v>89.293000000000006</v>
      </c>
      <c r="I11" s="70">
        <f t="shared" ref="I11:I34" si="0">SUM(J11:K11)</f>
        <v>196.49200000000002</v>
      </c>
      <c r="J11" s="71">
        <v>113.661</v>
      </c>
      <c r="K11" s="71">
        <v>82.831000000000003</v>
      </c>
      <c r="L11" s="70">
        <f>SUM(M11:N11)</f>
        <v>213.041</v>
      </c>
      <c r="M11" s="71">
        <v>120.70099999999999</v>
      </c>
      <c r="N11" s="71">
        <v>92.34</v>
      </c>
      <c r="O11" s="75">
        <f>+P11+Q11</f>
        <v>221.60000000000002</v>
      </c>
      <c r="P11" s="75">
        <v>125.2</v>
      </c>
      <c r="Q11" s="75">
        <v>96.4</v>
      </c>
      <c r="R11" s="75">
        <f>SUM(S11:T11)</f>
        <v>219.8</v>
      </c>
      <c r="S11" s="71">
        <v>124.4</v>
      </c>
      <c r="T11" s="71">
        <v>95.4</v>
      </c>
      <c r="U11" s="37"/>
      <c r="V11" s="34" t="s">
        <v>51</v>
      </c>
      <c r="W11" s="34"/>
      <c r="Y11" s="23"/>
      <c r="Z11" s="23"/>
    </row>
    <row r="12" spans="1:26" s="22" customFormat="1" ht="12.75" customHeight="1">
      <c r="A12" s="30" t="s">
        <v>47</v>
      </c>
      <c r="B12" s="30"/>
      <c r="C12" s="30"/>
      <c r="D12" s="38"/>
      <c r="E12" s="36"/>
      <c r="F12" s="69"/>
      <c r="G12" s="69"/>
      <c r="H12" s="69"/>
      <c r="I12" s="70"/>
      <c r="J12" s="71"/>
      <c r="K12" s="71"/>
      <c r="L12" s="70"/>
      <c r="M12" s="71"/>
      <c r="N12" s="71"/>
      <c r="O12" s="75"/>
      <c r="P12" s="75"/>
      <c r="Q12" s="75"/>
      <c r="R12" s="75"/>
      <c r="S12" s="71"/>
      <c r="T12" s="71"/>
      <c r="U12" s="32" t="s">
        <v>50</v>
      </c>
      <c r="V12" s="34"/>
      <c r="W12" s="34"/>
      <c r="Y12" s="23"/>
      <c r="Z12" s="23"/>
    </row>
    <row r="13" spans="1:26" s="22" customFormat="1" ht="12.75" customHeight="1">
      <c r="A13" s="34"/>
      <c r="B13" s="34" t="s">
        <v>9</v>
      </c>
      <c r="C13" s="34"/>
      <c r="D13" s="34"/>
      <c r="E13" s="34"/>
      <c r="F13" s="69">
        <f>SUM(G13:H13)</f>
        <v>0.11899999999999999</v>
      </c>
      <c r="G13" s="69">
        <v>0.11899999999999999</v>
      </c>
      <c r="H13" s="69" t="s">
        <v>84</v>
      </c>
      <c r="I13" s="70">
        <f t="shared" si="0"/>
        <v>0.61</v>
      </c>
      <c r="J13" s="71">
        <v>0.61</v>
      </c>
      <c r="K13" s="71" t="s">
        <v>83</v>
      </c>
      <c r="L13" s="70"/>
      <c r="M13" s="71" t="s">
        <v>83</v>
      </c>
      <c r="N13" s="71" t="s">
        <v>83</v>
      </c>
      <c r="O13" s="75">
        <f>+P13</f>
        <v>0.2</v>
      </c>
      <c r="P13" s="75">
        <v>0.2</v>
      </c>
      <c r="Q13" s="75" t="s">
        <v>84</v>
      </c>
      <c r="R13" s="75" t="s">
        <v>83</v>
      </c>
      <c r="S13" s="72" t="s">
        <v>84</v>
      </c>
      <c r="T13" s="72" t="s">
        <v>84</v>
      </c>
      <c r="U13" s="37"/>
      <c r="V13" s="34" t="s">
        <v>14</v>
      </c>
      <c r="W13" s="34"/>
      <c r="Y13" s="23"/>
      <c r="Z13" s="23"/>
    </row>
    <row r="14" spans="1:26" s="22" customFormat="1" ht="12.75" customHeight="1">
      <c r="A14" s="34"/>
      <c r="B14" s="34" t="s">
        <v>10</v>
      </c>
      <c r="C14" s="34"/>
      <c r="D14" s="34"/>
      <c r="E14" s="34"/>
      <c r="F14" s="69">
        <f>SUM(G14:H14)</f>
        <v>9.4689999999999994</v>
      </c>
      <c r="G14" s="69">
        <v>3.7570000000000001</v>
      </c>
      <c r="H14" s="69">
        <v>5.7119999999999997</v>
      </c>
      <c r="I14" s="70">
        <f t="shared" si="0"/>
        <v>5.9020000000000001</v>
      </c>
      <c r="J14" s="71">
        <v>2.4140000000000001</v>
      </c>
      <c r="K14" s="71">
        <v>3.488</v>
      </c>
      <c r="L14" s="70">
        <f>SUM(M14:N14)</f>
        <v>6.7439999999999998</v>
      </c>
      <c r="M14" s="71">
        <v>3.762</v>
      </c>
      <c r="N14" s="71">
        <v>2.9820000000000002</v>
      </c>
      <c r="O14" s="75">
        <f t="shared" ref="O14:O33" si="1">+P14+Q14</f>
        <v>8.3000000000000007</v>
      </c>
      <c r="P14" s="75">
        <v>4.8</v>
      </c>
      <c r="Q14" s="75">
        <v>3.5</v>
      </c>
      <c r="R14" s="75">
        <f t="shared" ref="R14:R27" si="2">SUM(S14:T14)</f>
        <v>6.2</v>
      </c>
      <c r="S14" s="71">
        <v>4</v>
      </c>
      <c r="T14" s="71">
        <v>2.2000000000000002</v>
      </c>
      <c r="U14" s="37"/>
      <c r="V14" s="34" t="s">
        <v>15</v>
      </c>
      <c r="W14" s="34"/>
      <c r="Y14" s="23"/>
      <c r="Z14" s="23"/>
    </row>
    <row r="15" spans="1:26" s="22" customFormat="1" ht="12.75" customHeight="1">
      <c r="A15" s="34"/>
      <c r="B15" s="34" t="s">
        <v>32</v>
      </c>
      <c r="C15" s="34"/>
      <c r="D15" s="34"/>
      <c r="E15" s="34"/>
      <c r="F15" s="69">
        <f>SUM(G15:H15)</f>
        <v>0.30399999999999999</v>
      </c>
      <c r="G15" s="69">
        <v>0.30399999999999999</v>
      </c>
      <c r="H15" s="69" t="s">
        <v>84</v>
      </c>
      <c r="I15" s="70">
        <f t="shared" si="0"/>
        <v>0.24</v>
      </c>
      <c r="J15" s="71">
        <v>0.24</v>
      </c>
      <c r="K15" s="71" t="s">
        <v>83</v>
      </c>
      <c r="L15" s="70">
        <f>SUM(M15:N15)</f>
        <v>0.71799999999999997</v>
      </c>
      <c r="M15" s="71">
        <v>0.14799999999999999</v>
      </c>
      <c r="N15" s="71">
        <v>0.56999999999999995</v>
      </c>
      <c r="O15" s="75">
        <f t="shared" si="1"/>
        <v>0.4</v>
      </c>
      <c r="P15" s="75">
        <v>0.3</v>
      </c>
      <c r="Q15" s="75">
        <v>0.1</v>
      </c>
      <c r="R15" s="75">
        <f t="shared" si="2"/>
        <v>0.9</v>
      </c>
      <c r="S15" s="71">
        <v>0.8</v>
      </c>
      <c r="T15" s="71">
        <v>0.1</v>
      </c>
      <c r="U15" s="37"/>
      <c r="V15" s="34" t="s">
        <v>52</v>
      </c>
      <c r="W15" s="34"/>
      <c r="Y15" s="23"/>
      <c r="Z15" s="23"/>
    </row>
    <row r="16" spans="1:26" s="22" customFormat="1" ht="12.75" customHeight="1">
      <c r="A16" s="34"/>
      <c r="B16" s="34" t="s">
        <v>33</v>
      </c>
      <c r="C16" s="34"/>
      <c r="D16" s="34"/>
      <c r="E16" s="34"/>
      <c r="F16" s="69">
        <f>SUM(G16:H16)</f>
        <v>0</v>
      </c>
      <c r="G16" s="69">
        <v>0</v>
      </c>
      <c r="H16" s="69" t="s">
        <v>84</v>
      </c>
      <c r="I16" s="70">
        <f t="shared" si="0"/>
        <v>0.21</v>
      </c>
      <c r="J16" s="71">
        <v>0.21</v>
      </c>
      <c r="K16" s="71" t="s">
        <v>83</v>
      </c>
      <c r="L16" s="70">
        <f>SUM(M16:N16)</f>
        <v>0.84099999999999997</v>
      </c>
      <c r="M16" s="71">
        <v>0.14099999999999999</v>
      </c>
      <c r="N16" s="71">
        <v>0.7</v>
      </c>
      <c r="O16" s="75">
        <f t="shared" si="1"/>
        <v>0.5</v>
      </c>
      <c r="P16" s="75">
        <v>0.4</v>
      </c>
      <c r="Q16" s="75">
        <v>0.1</v>
      </c>
      <c r="R16" s="75">
        <f t="shared" si="2"/>
        <v>0.1</v>
      </c>
      <c r="S16" s="71">
        <v>0.1</v>
      </c>
      <c r="T16" s="71" t="s">
        <v>83</v>
      </c>
      <c r="U16" s="37"/>
      <c r="V16" s="34" t="s">
        <v>76</v>
      </c>
      <c r="W16" s="34"/>
      <c r="Y16" s="23"/>
      <c r="Z16" s="23"/>
    </row>
    <row r="17" spans="1:26" s="22" customFormat="1" ht="12.75" customHeight="1">
      <c r="A17" s="34"/>
      <c r="B17" s="34"/>
      <c r="C17" s="34" t="s">
        <v>34</v>
      </c>
      <c r="D17" s="34"/>
      <c r="E17" s="34"/>
      <c r="F17" s="69"/>
      <c r="G17" s="69"/>
      <c r="H17" s="69"/>
      <c r="I17" s="70"/>
      <c r="J17" s="71"/>
      <c r="K17" s="71"/>
      <c r="L17" s="70"/>
      <c r="M17" s="71"/>
      <c r="N17" s="71"/>
      <c r="O17" s="75"/>
      <c r="P17" s="75"/>
      <c r="Q17" s="75"/>
      <c r="R17" s="75"/>
      <c r="S17" s="73"/>
      <c r="T17" s="73"/>
      <c r="U17" s="37"/>
      <c r="V17" s="34"/>
      <c r="W17" s="34" t="s">
        <v>53</v>
      </c>
      <c r="Y17" s="23"/>
      <c r="Z17" s="23"/>
    </row>
    <row r="18" spans="1:26" s="22" customFormat="1" ht="12.75" customHeight="1">
      <c r="A18" s="34"/>
      <c r="B18" s="34" t="s">
        <v>11</v>
      </c>
      <c r="C18" s="34"/>
      <c r="D18" s="34"/>
      <c r="E18" s="34"/>
      <c r="F18" s="69">
        <f>SUM(G18:H18)</f>
        <v>8.17</v>
      </c>
      <c r="G18" s="69">
        <v>6.9509999999999996</v>
      </c>
      <c r="H18" s="69">
        <v>1.2190000000000001</v>
      </c>
      <c r="I18" s="70">
        <f t="shared" si="0"/>
        <v>9.8990000000000009</v>
      </c>
      <c r="J18" s="71">
        <v>8.1920000000000002</v>
      </c>
      <c r="K18" s="71">
        <v>1.7070000000000001</v>
      </c>
      <c r="L18" s="70">
        <f>SUM(M18:N18)</f>
        <v>7.2219999999999995</v>
      </c>
      <c r="M18" s="71">
        <v>5.8979999999999997</v>
      </c>
      <c r="N18" s="71">
        <v>1.3240000000000001</v>
      </c>
      <c r="O18" s="75">
        <f t="shared" si="1"/>
        <v>4.6999999999999993</v>
      </c>
      <c r="P18" s="75">
        <v>4.0999999999999996</v>
      </c>
      <c r="Q18" s="75">
        <v>0.6</v>
      </c>
      <c r="R18" s="75">
        <f>SUM(S18:T18)</f>
        <v>5.8</v>
      </c>
      <c r="S18" s="71">
        <v>5</v>
      </c>
      <c r="T18" s="71">
        <v>0.8</v>
      </c>
      <c r="U18" s="37"/>
      <c r="V18" s="34" t="s">
        <v>18</v>
      </c>
      <c r="W18" s="34"/>
      <c r="Y18" s="23"/>
      <c r="Z18" s="23"/>
    </row>
    <row r="19" spans="1:26" s="22" customFormat="1" ht="12.75" customHeight="1">
      <c r="A19" s="34"/>
      <c r="B19" s="34" t="s">
        <v>35</v>
      </c>
      <c r="C19" s="34"/>
      <c r="D19" s="34"/>
      <c r="E19" s="34"/>
      <c r="F19" s="69">
        <f>SUM(G19:H19)</f>
        <v>28.228000000000002</v>
      </c>
      <c r="G19" s="69">
        <v>14.962</v>
      </c>
      <c r="H19" s="69">
        <v>13.266</v>
      </c>
      <c r="I19" s="70">
        <f t="shared" si="0"/>
        <v>28.118000000000002</v>
      </c>
      <c r="J19" s="71">
        <v>12.682</v>
      </c>
      <c r="K19" s="71">
        <v>15.436</v>
      </c>
      <c r="L19" s="70">
        <f>SUM(M19:N19)</f>
        <v>25.654</v>
      </c>
      <c r="M19" s="71">
        <v>12.355</v>
      </c>
      <c r="N19" s="71">
        <v>13.298999999999999</v>
      </c>
      <c r="O19" s="75">
        <f t="shared" si="1"/>
        <v>28</v>
      </c>
      <c r="P19" s="75">
        <v>13.9</v>
      </c>
      <c r="Q19" s="75">
        <v>14.1</v>
      </c>
      <c r="R19" s="75">
        <f t="shared" si="2"/>
        <v>30.8</v>
      </c>
      <c r="S19" s="71">
        <v>16.5</v>
      </c>
      <c r="T19" s="71">
        <v>14.3</v>
      </c>
      <c r="U19" s="37"/>
      <c r="V19" s="34" t="s">
        <v>21</v>
      </c>
      <c r="W19" s="34"/>
      <c r="Y19" s="23"/>
      <c r="Z19" s="23"/>
    </row>
    <row r="20" spans="1:26" s="22" customFormat="1" ht="12.75" customHeight="1">
      <c r="A20" s="34"/>
      <c r="B20" s="34"/>
      <c r="C20" s="34"/>
      <c r="D20" s="34"/>
      <c r="E20" s="34"/>
      <c r="F20" s="69"/>
      <c r="G20" s="69"/>
      <c r="H20" s="69"/>
      <c r="I20" s="70"/>
      <c r="J20" s="71"/>
      <c r="K20" s="71"/>
      <c r="L20" s="70"/>
      <c r="M20" s="71"/>
      <c r="N20" s="71"/>
      <c r="O20" s="75"/>
      <c r="P20" s="75"/>
      <c r="Q20" s="75"/>
      <c r="R20" s="75"/>
      <c r="S20" s="73"/>
      <c r="T20" s="73"/>
      <c r="U20" s="37"/>
      <c r="V20" s="34"/>
      <c r="W20" s="34" t="s">
        <v>54</v>
      </c>
      <c r="Y20" s="23"/>
      <c r="Z20" s="23"/>
    </row>
    <row r="21" spans="1:26" s="22" customFormat="1" ht="12.75" customHeight="1">
      <c r="A21" s="34"/>
      <c r="B21" s="34" t="s">
        <v>71</v>
      </c>
      <c r="C21" s="34"/>
      <c r="D21" s="34"/>
      <c r="E21" s="34"/>
      <c r="F21" s="69">
        <f t="shared" ref="F21:F28" si="3">SUM(G21:H21)</f>
        <v>2.718</v>
      </c>
      <c r="G21" s="69">
        <v>2.718</v>
      </c>
      <c r="H21" s="69" t="s">
        <v>83</v>
      </c>
      <c r="I21" s="70">
        <f t="shared" si="0"/>
        <v>3.5939999999999999</v>
      </c>
      <c r="J21" s="71">
        <v>3.0659999999999998</v>
      </c>
      <c r="K21" s="71">
        <v>0.52800000000000002</v>
      </c>
      <c r="L21" s="70">
        <f t="shared" ref="L21:L28" si="4">SUM(M21:N21)</f>
        <v>2.2949999999999999</v>
      </c>
      <c r="M21" s="71">
        <v>1.7809999999999999</v>
      </c>
      <c r="N21" s="71">
        <v>0.51400000000000001</v>
      </c>
      <c r="O21" s="75">
        <f t="shared" si="1"/>
        <v>1.6</v>
      </c>
      <c r="P21" s="75">
        <v>1.3</v>
      </c>
      <c r="Q21" s="75">
        <v>0.3</v>
      </c>
      <c r="R21" s="75">
        <f>SUM(S21:T21)</f>
        <v>1.8</v>
      </c>
      <c r="S21" s="71">
        <v>1.7</v>
      </c>
      <c r="T21" s="71">
        <v>0.1</v>
      </c>
      <c r="U21" s="37"/>
      <c r="V21" s="34" t="s">
        <v>55</v>
      </c>
      <c r="W21" s="34"/>
      <c r="Y21" s="23"/>
      <c r="Z21" s="23"/>
    </row>
    <row r="22" spans="1:26" s="22" customFormat="1" ht="12.75" customHeight="1">
      <c r="A22" s="34"/>
      <c r="B22" s="34" t="s">
        <v>72</v>
      </c>
      <c r="C22" s="34"/>
      <c r="D22" s="34"/>
      <c r="E22" s="34"/>
      <c r="F22" s="69">
        <f t="shared" si="3"/>
        <v>12.616</v>
      </c>
      <c r="G22" s="69">
        <v>3.1749999999999998</v>
      </c>
      <c r="H22" s="69">
        <v>9.4410000000000007</v>
      </c>
      <c r="I22" s="70">
        <f t="shared" si="0"/>
        <v>8.5609999999999999</v>
      </c>
      <c r="J22" s="71">
        <v>1.958</v>
      </c>
      <c r="K22" s="71">
        <v>6.6029999999999998</v>
      </c>
      <c r="L22" s="70">
        <f t="shared" si="4"/>
        <v>9.7409999999999997</v>
      </c>
      <c r="M22" s="71">
        <v>3.286</v>
      </c>
      <c r="N22" s="71">
        <v>6.4550000000000001</v>
      </c>
      <c r="O22" s="75">
        <f t="shared" si="1"/>
        <v>9.6999999999999993</v>
      </c>
      <c r="P22" s="75">
        <v>3.9</v>
      </c>
      <c r="Q22" s="75">
        <v>5.8</v>
      </c>
      <c r="R22" s="75">
        <f t="shared" si="2"/>
        <v>9.1</v>
      </c>
      <c r="S22" s="71">
        <v>2.9</v>
      </c>
      <c r="T22" s="71">
        <v>6.2</v>
      </c>
      <c r="U22" s="37"/>
      <c r="V22" s="34" t="s">
        <v>56</v>
      </c>
      <c r="W22" s="34"/>
      <c r="Y22" s="23"/>
      <c r="Z22" s="23"/>
    </row>
    <row r="23" spans="1:26" s="22" customFormat="1" ht="12.75" customHeight="1">
      <c r="A23" s="34"/>
      <c r="B23" s="34" t="s">
        <v>36</v>
      </c>
      <c r="C23" s="37"/>
      <c r="D23" s="37"/>
      <c r="E23" s="37"/>
      <c r="F23" s="69">
        <f t="shared" si="3"/>
        <v>0.114</v>
      </c>
      <c r="G23" s="69" t="s">
        <v>83</v>
      </c>
      <c r="H23" s="69">
        <v>0.114</v>
      </c>
      <c r="I23" s="71" t="s">
        <v>83</v>
      </c>
      <c r="J23" s="71" t="s">
        <v>83</v>
      </c>
      <c r="K23" s="71" t="s">
        <v>83</v>
      </c>
      <c r="L23" s="70">
        <f t="shared" si="4"/>
        <v>0.40300000000000002</v>
      </c>
      <c r="M23" s="71">
        <v>0.40300000000000002</v>
      </c>
      <c r="N23" s="71" t="s">
        <v>83</v>
      </c>
      <c r="O23" s="75">
        <f>Q23</f>
        <v>0.1</v>
      </c>
      <c r="P23" s="75" t="s">
        <v>84</v>
      </c>
      <c r="Q23" s="75">
        <v>0.1</v>
      </c>
      <c r="R23" s="75">
        <f t="shared" si="2"/>
        <v>0.2</v>
      </c>
      <c r="S23" s="71">
        <v>0.1</v>
      </c>
      <c r="T23" s="71">
        <v>0.1</v>
      </c>
      <c r="U23" s="37"/>
      <c r="V23" s="37" t="s">
        <v>57</v>
      </c>
      <c r="W23" s="37"/>
      <c r="X23" s="23"/>
      <c r="Y23" s="23"/>
      <c r="Z23" s="23"/>
    </row>
    <row r="24" spans="1:26" s="22" customFormat="1" ht="12.75" customHeight="1">
      <c r="A24" s="34"/>
      <c r="B24" s="34" t="s">
        <v>37</v>
      </c>
      <c r="C24" s="37"/>
      <c r="D24" s="37"/>
      <c r="E24" s="37"/>
      <c r="F24" s="69">
        <f t="shared" si="3"/>
        <v>1.216</v>
      </c>
      <c r="G24" s="69">
        <v>0.46300000000000002</v>
      </c>
      <c r="H24" s="69">
        <v>0.753</v>
      </c>
      <c r="I24" s="70">
        <f t="shared" si="0"/>
        <v>1.28</v>
      </c>
      <c r="J24" s="71">
        <v>0.41699999999999998</v>
      </c>
      <c r="K24" s="71">
        <v>0.86299999999999999</v>
      </c>
      <c r="L24" s="70">
        <f t="shared" si="4"/>
        <v>0.9850000000000001</v>
      </c>
      <c r="M24" s="71">
        <v>0.307</v>
      </c>
      <c r="N24" s="71">
        <v>0.67800000000000005</v>
      </c>
      <c r="O24" s="75">
        <f t="shared" si="1"/>
        <v>1.3</v>
      </c>
      <c r="P24" s="75">
        <v>0.1</v>
      </c>
      <c r="Q24" s="75">
        <v>1.2</v>
      </c>
      <c r="R24" s="75">
        <f t="shared" si="2"/>
        <v>2.2000000000000002</v>
      </c>
      <c r="S24" s="71">
        <v>0.8</v>
      </c>
      <c r="T24" s="71">
        <v>1.4</v>
      </c>
      <c r="U24" s="37"/>
      <c r="V24" s="37" t="s">
        <v>58</v>
      </c>
      <c r="W24" s="37"/>
      <c r="X24" s="23"/>
      <c r="Y24" s="23"/>
      <c r="Z24" s="23"/>
    </row>
    <row r="25" spans="1:26" s="22" customFormat="1" ht="12.75" customHeight="1">
      <c r="A25" s="34"/>
      <c r="B25" s="37" t="s">
        <v>38</v>
      </c>
      <c r="C25" s="37"/>
      <c r="D25" s="37"/>
      <c r="E25" s="37"/>
      <c r="F25" s="69">
        <f t="shared" si="3"/>
        <v>7.1999999999999995E-2</v>
      </c>
      <c r="G25" s="69">
        <v>7.1999999999999995E-2</v>
      </c>
      <c r="H25" s="69" t="s">
        <v>83</v>
      </c>
      <c r="I25" s="70" t="s">
        <v>83</v>
      </c>
      <c r="J25" s="71" t="s">
        <v>83</v>
      </c>
      <c r="K25" s="71" t="s">
        <v>83</v>
      </c>
      <c r="L25" s="70">
        <f t="shared" si="4"/>
        <v>0.46599999999999997</v>
      </c>
      <c r="M25" s="71">
        <v>0.311</v>
      </c>
      <c r="N25" s="71">
        <v>0.155</v>
      </c>
      <c r="O25" s="75">
        <f t="shared" si="1"/>
        <v>0.2</v>
      </c>
      <c r="P25" s="75">
        <v>0.1</v>
      </c>
      <c r="Q25" s="75">
        <v>0.1</v>
      </c>
      <c r="R25" s="75" t="s">
        <v>83</v>
      </c>
      <c r="S25" s="71" t="s">
        <v>84</v>
      </c>
      <c r="T25" s="71" t="s">
        <v>84</v>
      </c>
      <c r="U25" s="37">
        <v>0</v>
      </c>
      <c r="V25" s="37" t="s">
        <v>59</v>
      </c>
      <c r="W25" s="37"/>
      <c r="X25" s="23"/>
      <c r="Y25" s="23"/>
      <c r="Z25" s="23"/>
    </row>
    <row r="26" spans="1:26" s="22" customFormat="1" ht="12.75" customHeight="1">
      <c r="A26" s="34"/>
      <c r="B26" s="34" t="s">
        <v>39</v>
      </c>
      <c r="C26" s="34"/>
      <c r="D26" s="37"/>
      <c r="E26" s="37"/>
      <c r="F26" s="69">
        <f t="shared" si="3"/>
        <v>0.44799999999999995</v>
      </c>
      <c r="G26" s="69">
        <v>0.28799999999999998</v>
      </c>
      <c r="H26" s="69">
        <v>0.16</v>
      </c>
      <c r="I26" s="70">
        <f t="shared" si="0"/>
        <v>8.5000000000000006E-2</v>
      </c>
      <c r="J26" s="71" t="s">
        <v>83</v>
      </c>
      <c r="K26" s="71">
        <v>8.5000000000000006E-2</v>
      </c>
      <c r="L26" s="70">
        <f t="shared" si="4"/>
        <v>0.61399999999999999</v>
      </c>
      <c r="M26" s="71">
        <v>0.50900000000000001</v>
      </c>
      <c r="N26" s="71">
        <v>0.105</v>
      </c>
      <c r="O26" s="75">
        <f>+P26</f>
        <v>1.1000000000000001</v>
      </c>
      <c r="P26" s="75">
        <v>1.1000000000000001</v>
      </c>
      <c r="Q26" s="75" t="s">
        <v>84</v>
      </c>
      <c r="R26" s="75" t="s">
        <v>83</v>
      </c>
      <c r="S26" s="71" t="s">
        <v>84</v>
      </c>
      <c r="T26" s="71" t="s">
        <v>84</v>
      </c>
      <c r="U26" s="37"/>
      <c r="V26" s="34" t="s">
        <v>60</v>
      </c>
      <c r="W26" s="37"/>
      <c r="X26" s="23"/>
      <c r="Y26" s="23"/>
      <c r="Z26" s="23"/>
    </row>
    <row r="27" spans="1:26" s="22" customFormat="1" ht="12.75" customHeight="1">
      <c r="A27" s="34"/>
      <c r="B27" s="34" t="s">
        <v>40</v>
      </c>
      <c r="C27" s="37"/>
      <c r="D27" s="37"/>
      <c r="E27" s="37"/>
      <c r="F27" s="69">
        <f t="shared" si="3"/>
        <v>0.29499999999999998</v>
      </c>
      <c r="G27" s="69">
        <v>7.9000000000000001E-2</v>
      </c>
      <c r="H27" s="69">
        <v>0.216</v>
      </c>
      <c r="I27" s="70">
        <f t="shared" si="0"/>
        <v>0.46100000000000002</v>
      </c>
      <c r="J27" s="71">
        <v>0.40100000000000002</v>
      </c>
      <c r="K27" s="71">
        <v>0.06</v>
      </c>
      <c r="L27" s="70">
        <f t="shared" si="4"/>
        <v>0.20300000000000001</v>
      </c>
      <c r="M27" s="71">
        <v>0.14000000000000001</v>
      </c>
      <c r="N27" s="71">
        <v>6.3E-2</v>
      </c>
      <c r="O27" s="75">
        <f>Q27</f>
        <v>0.1</v>
      </c>
      <c r="P27" s="75" t="s">
        <v>84</v>
      </c>
      <c r="Q27" s="75">
        <v>0.1</v>
      </c>
      <c r="R27" s="75">
        <f t="shared" si="2"/>
        <v>0.2</v>
      </c>
      <c r="S27" s="71" t="s">
        <v>84</v>
      </c>
      <c r="T27" s="71">
        <v>0.2</v>
      </c>
      <c r="U27" s="37"/>
      <c r="V27" s="37" t="s">
        <v>61</v>
      </c>
      <c r="W27" s="37"/>
      <c r="X27" s="23"/>
      <c r="Y27" s="23"/>
      <c r="Z27" s="23"/>
    </row>
    <row r="28" spans="1:26" s="22" customFormat="1" ht="12.75" customHeight="1">
      <c r="A28" s="34"/>
      <c r="B28" s="37" t="s">
        <v>41</v>
      </c>
      <c r="C28" s="37"/>
      <c r="D28" s="37"/>
      <c r="E28" s="37"/>
      <c r="F28" s="69">
        <f t="shared" si="3"/>
        <v>12.393000000000001</v>
      </c>
      <c r="G28" s="69">
        <v>8.1159999999999997</v>
      </c>
      <c r="H28" s="69">
        <v>4.2770000000000001</v>
      </c>
      <c r="I28" s="70">
        <f t="shared" si="0"/>
        <v>10.314</v>
      </c>
      <c r="J28" s="71">
        <v>7.1989999999999998</v>
      </c>
      <c r="K28" s="71">
        <v>3.1150000000000002</v>
      </c>
      <c r="L28" s="70">
        <f t="shared" si="4"/>
        <v>8.2059999999999995</v>
      </c>
      <c r="M28" s="71">
        <v>5.508</v>
      </c>
      <c r="N28" s="71">
        <v>2.698</v>
      </c>
      <c r="O28" s="75">
        <f t="shared" si="1"/>
        <v>7.4</v>
      </c>
      <c r="P28" s="75">
        <v>4.5</v>
      </c>
      <c r="Q28" s="75">
        <v>2.9</v>
      </c>
      <c r="R28" s="75">
        <f>SUM(S28:T28)</f>
        <v>9.6</v>
      </c>
      <c r="S28" s="71">
        <v>5.5</v>
      </c>
      <c r="T28" s="71">
        <v>4.0999999999999996</v>
      </c>
      <c r="U28" s="37"/>
      <c r="V28" s="37" t="s">
        <v>62</v>
      </c>
      <c r="W28" s="37"/>
      <c r="X28" s="23"/>
      <c r="Y28" s="23"/>
      <c r="Z28" s="23"/>
    </row>
    <row r="29" spans="1:26" s="22" customFormat="1" ht="12.75" customHeight="1">
      <c r="A29" s="34"/>
      <c r="B29" s="34"/>
      <c r="C29" s="37" t="s">
        <v>73</v>
      </c>
      <c r="D29" s="37"/>
      <c r="E29" s="37"/>
      <c r="F29" s="69"/>
      <c r="G29" s="69"/>
      <c r="H29" s="69"/>
      <c r="I29" s="70"/>
      <c r="J29" s="71"/>
      <c r="K29" s="71"/>
      <c r="L29" s="70"/>
      <c r="M29" s="71"/>
      <c r="N29" s="71"/>
      <c r="O29" s="75"/>
      <c r="P29" s="75"/>
      <c r="Q29" s="75"/>
      <c r="R29" s="75"/>
      <c r="S29" s="73"/>
      <c r="T29" s="73"/>
      <c r="U29" s="37"/>
      <c r="V29" s="37"/>
      <c r="W29" s="37" t="s">
        <v>30</v>
      </c>
      <c r="X29" s="23"/>
      <c r="Y29" s="23"/>
      <c r="Z29" s="23"/>
    </row>
    <row r="30" spans="1:26" s="22" customFormat="1" ht="12.75" customHeight="1">
      <c r="A30" s="34"/>
      <c r="B30" s="37" t="s">
        <v>12</v>
      </c>
      <c r="C30" s="37"/>
      <c r="D30" s="37"/>
      <c r="E30" s="37"/>
      <c r="F30" s="69">
        <f t="shared" ref="F30:F37" si="5">SUM(G30:H30)</f>
        <v>9.8539999999999992</v>
      </c>
      <c r="G30" s="69">
        <v>4.165</v>
      </c>
      <c r="H30" s="69">
        <v>5.6890000000000001</v>
      </c>
      <c r="I30" s="70">
        <f t="shared" si="0"/>
        <v>8.5510000000000002</v>
      </c>
      <c r="J30" s="71">
        <v>3.5190000000000001</v>
      </c>
      <c r="K30" s="71">
        <v>5.032</v>
      </c>
      <c r="L30" s="70">
        <f>SUM(M30:N30)</f>
        <v>7.4580000000000002</v>
      </c>
      <c r="M30" s="71">
        <v>3.5550000000000002</v>
      </c>
      <c r="N30" s="71">
        <v>3.903</v>
      </c>
      <c r="O30" s="75">
        <f t="shared" si="1"/>
        <v>7.9</v>
      </c>
      <c r="P30" s="75">
        <v>3.9</v>
      </c>
      <c r="Q30" s="75">
        <v>4</v>
      </c>
      <c r="R30" s="75">
        <f>SUM(S30:T30)</f>
        <v>7.4</v>
      </c>
      <c r="S30" s="71">
        <v>3.1</v>
      </c>
      <c r="T30" s="71">
        <v>4.3</v>
      </c>
      <c r="U30" s="37"/>
      <c r="V30" s="37" t="s">
        <v>16</v>
      </c>
      <c r="W30" s="37"/>
      <c r="X30" s="23"/>
      <c r="Y30" s="23"/>
      <c r="Z30" s="23"/>
    </row>
    <row r="31" spans="1:26" s="22" customFormat="1" ht="12.75" customHeight="1">
      <c r="A31" s="34"/>
      <c r="B31" s="37" t="s">
        <v>42</v>
      </c>
      <c r="C31" s="37"/>
      <c r="D31" s="37"/>
      <c r="E31" s="37"/>
      <c r="F31" s="69">
        <f t="shared" si="5"/>
        <v>2.2320000000000002</v>
      </c>
      <c r="G31" s="69">
        <v>0.36899999999999999</v>
      </c>
      <c r="H31" s="69">
        <v>1.863</v>
      </c>
      <c r="I31" s="70">
        <f t="shared" si="0"/>
        <v>2.5260000000000002</v>
      </c>
      <c r="J31" s="71">
        <v>0.12</v>
      </c>
      <c r="K31" s="71">
        <v>2.4060000000000001</v>
      </c>
      <c r="L31" s="70">
        <f>SUM(M31:N31)</f>
        <v>1.9610000000000001</v>
      </c>
      <c r="M31" s="71">
        <v>0.33800000000000002</v>
      </c>
      <c r="N31" s="71">
        <v>1.623</v>
      </c>
      <c r="O31" s="75">
        <f t="shared" si="1"/>
        <v>1.8</v>
      </c>
      <c r="P31" s="75">
        <v>0.3</v>
      </c>
      <c r="Q31" s="75">
        <v>1.5</v>
      </c>
      <c r="R31" s="75">
        <f>SUM(S31:T31)</f>
        <v>2.9</v>
      </c>
      <c r="S31" s="71">
        <v>0.5</v>
      </c>
      <c r="T31" s="71">
        <v>2.4</v>
      </c>
      <c r="U31" s="37"/>
      <c r="V31" s="37" t="s">
        <v>63</v>
      </c>
      <c r="W31" s="37"/>
      <c r="X31" s="23"/>
      <c r="Y31" s="23"/>
      <c r="Z31" s="23"/>
    </row>
    <row r="32" spans="1:26" s="22" customFormat="1" ht="12.75" customHeight="1">
      <c r="A32" s="34"/>
      <c r="B32" s="34" t="s">
        <v>43</v>
      </c>
      <c r="C32" s="37"/>
      <c r="D32" s="37"/>
      <c r="E32" s="37"/>
      <c r="F32" s="69">
        <f t="shared" si="5"/>
        <v>21.257999999999999</v>
      </c>
      <c r="G32" s="69">
        <v>9.34</v>
      </c>
      <c r="H32" s="69">
        <v>11.917999999999999</v>
      </c>
      <c r="I32" s="70">
        <f t="shared" si="0"/>
        <v>29.314</v>
      </c>
      <c r="J32" s="71">
        <v>14.346</v>
      </c>
      <c r="K32" s="71">
        <v>14.968</v>
      </c>
      <c r="L32" s="70">
        <f>SUM(M32:N32)</f>
        <v>15.247</v>
      </c>
      <c r="M32" s="71">
        <v>7.4119999999999999</v>
      </c>
      <c r="N32" s="71">
        <v>7.835</v>
      </c>
      <c r="O32" s="75">
        <f t="shared" si="1"/>
        <v>13.899999999999999</v>
      </c>
      <c r="P32" s="75">
        <v>6.6</v>
      </c>
      <c r="Q32" s="75">
        <v>7.3</v>
      </c>
      <c r="R32" s="75">
        <f>SUM(S32:T32)</f>
        <v>18</v>
      </c>
      <c r="S32" s="71">
        <v>8.1</v>
      </c>
      <c r="T32" s="71">
        <v>9.9</v>
      </c>
      <c r="U32" s="37"/>
      <c r="V32" s="37" t="s">
        <v>64</v>
      </c>
      <c r="W32" s="37"/>
      <c r="X32" s="23"/>
      <c r="Y32" s="23"/>
      <c r="Z32" s="23"/>
    </row>
    <row r="33" spans="1:26" s="22" customFormat="1" ht="12.75" customHeight="1">
      <c r="A33" s="34"/>
      <c r="B33" s="34" t="s">
        <v>44</v>
      </c>
      <c r="C33" s="37"/>
      <c r="D33" s="37"/>
      <c r="E33" s="37"/>
      <c r="F33" s="69">
        <f t="shared" si="5"/>
        <v>2.4349999999999996</v>
      </c>
      <c r="G33" s="69">
        <v>1.1419999999999999</v>
      </c>
      <c r="H33" s="69">
        <v>1.2929999999999999</v>
      </c>
      <c r="I33" s="70">
        <f t="shared" si="0"/>
        <v>1.2989999999999999</v>
      </c>
      <c r="J33" s="71">
        <v>0.92600000000000005</v>
      </c>
      <c r="K33" s="71">
        <v>0.373</v>
      </c>
      <c r="L33" s="70">
        <f>SUM(M33:N33)</f>
        <v>2.6580000000000004</v>
      </c>
      <c r="M33" s="71">
        <v>1.2150000000000001</v>
      </c>
      <c r="N33" s="71">
        <v>1.4430000000000001</v>
      </c>
      <c r="O33" s="75">
        <f t="shared" si="1"/>
        <v>2.8</v>
      </c>
      <c r="P33" s="75">
        <v>1.1000000000000001</v>
      </c>
      <c r="Q33" s="75">
        <v>1.7</v>
      </c>
      <c r="R33" s="75">
        <f>SUM(S33:T33)</f>
        <v>3.3</v>
      </c>
      <c r="S33" s="71">
        <v>1.3</v>
      </c>
      <c r="T33" s="71">
        <v>2</v>
      </c>
      <c r="U33" s="37"/>
      <c r="V33" s="34" t="s">
        <v>65</v>
      </c>
      <c r="W33" s="34"/>
      <c r="X33" s="23"/>
      <c r="Y33" s="23"/>
      <c r="Z33" s="23"/>
    </row>
    <row r="34" spans="1:26" s="22" customFormat="1" ht="12.75" customHeight="1">
      <c r="A34" s="34"/>
      <c r="B34" s="34" t="s">
        <v>74</v>
      </c>
      <c r="C34" s="37"/>
      <c r="D34" s="37"/>
      <c r="E34" s="37"/>
      <c r="F34" s="69">
        <f t="shared" si="5"/>
        <v>0.17799999999999999</v>
      </c>
      <c r="G34" s="69">
        <v>0</v>
      </c>
      <c r="H34" s="69">
        <v>0.17799999999999999</v>
      </c>
      <c r="I34" s="70">
        <f t="shared" si="0"/>
        <v>0.75900000000000001</v>
      </c>
      <c r="J34" s="71">
        <v>5.2999999999999999E-2</v>
      </c>
      <c r="K34" s="71">
        <v>0.70599999999999996</v>
      </c>
      <c r="L34" s="70">
        <f>SUM(M34:N34)</f>
        <v>0.74099999999999999</v>
      </c>
      <c r="M34" s="71">
        <v>0.42</v>
      </c>
      <c r="N34" s="71">
        <v>0.32100000000000001</v>
      </c>
      <c r="O34" s="75">
        <f>+Q34</f>
        <v>0.3</v>
      </c>
      <c r="P34" s="75" t="s">
        <v>84</v>
      </c>
      <c r="Q34" s="75">
        <v>0.3</v>
      </c>
      <c r="R34" s="75">
        <f>SUM(S34:T34)</f>
        <v>0.30000000000000004</v>
      </c>
      <c r="S34" s="71">
        <v>0.2</v>
      </c>
      <c r="T34" s="71">
        <v>0.1</v>
      </c>
      <c r="U34" s="37"/>
      <c r="V34" s="37" t="s">
        <v>77</v>
      </c>
      <c r="W34" s="37"/>
      <c r="X34" s="23"/>
      <c r="Y34" s="23"/>
      <c r="Z34" s="23"/>
    </row>
    <row r="35" spans="1:26" s="22" customFormat="1" ht="12.75" customHeight="1">
      <c r="A35" s="34"/>
      <c r="B35" s="34"/>
      <c r="C35" s="34" t="s">
        <v>75</v>
      </c>
      <c r="D35" s="37"/>
      <c r="E35" s="37"/>
      <c r="F35" s="50"/>
      <c r="G35" s="50"/>
      <c r="H35" s="50"/>
      <c r="I35" s="36"/>
      <c r="J35" s="51"/>
      <c r="K35" s="51"/>
      <c r="L35" s="36"/>
      <c r="M35" s="36"/>
      <c r="N35" s="36"/>
      <c r="O35" s="61"/>
      <c r="P35" s="61"/>
      <c r="Q35" s="61"/>
      <c r="R35" s="36"/>
      <c r="S35" s="36"/>
      <c r="T35" s="73"/>
      <c r="U35" s="37"/>
      <c r="V35" s="37"/>
      <c r="W35" s="37" t="s">
        <v>66</v>
      </c>
      <c r="X35" s="23"/>
      <c r="Y35" s="23"/>
      <c r="Z35" s="23"/>
    </row>
    <row r="36" spans="1:26" s="22" customFormat="1" ht="12.75" customHeight="1">
      <c r="A36" s="34"/>
      <c r="B36" s="37" t="s">
        <v>45</v>
      </c>
      <c r="C36" s="37"/>
      <c r="D36" s="37"/>
      <c r="E36" s="37"/>
      <c r="F36" s="50">
        <f t="shared" si="5"/>
        <v>0</v>
      </c>
      <c r="G36" s="50">
        <f t="shared" ref="G36:T37" si="6">SUM(H36:I36)</f>
        <v>0</v>
      </c>
      <c r="H36" s="50">
        <f t="shared" si="6"/>
        <v>0</v>
      </c>
      <c r="I36" s="50">
        <f t="shared" si="6"/>
        <v>0</v>
      </c>
      <c r="J36" s="50">
        <f t="shared" si="6"/>
        <v>0</v>
      </c>
      <c r="K36" s="50">
        <f t="shared" si="6"/>
        <v>0</v>
      </c>
      <c r="L36" s="50">
        <f t="shared" si="6"/>
        <v>0</v>
      </c>
      <c r="M36" s="50">
        <f t="shared" si="6"/>
        <v>0</v>
      </c>
      <c r="N36" s="50">
        <f t="shared" si="6"/>
        <v>0</v>
      </c>
      <c r="O36" s="50">
        <f t="shared" si="6"/>
        <v>0</v>
      </c>
      <c r="P36" s="50">
        <f t="shared" si="6"/>
        <v>0</v>
      </c>
      <c r="Q36" s="50">
        <f t="shared" si="6"/>
        <v>0</v>
      </c>
      <c r="R36" s="50">
        <f t="shared" si="6"/>
        <v>0</v>
      </c>
      <c r="S36" s="50">
        <f t="shared" si="6"/>
        <v>0</v>
      </c>
      <c r="T36" s="50">
        <f t="shared" si="6"/>
        <v>0</v>
      </c>
      <c r="U36" s="37"/>
      <c r="V36" s="37" t="s">
        <v>67</v>
      </c>
      <c r="W36" s="37"/>
      <c r="X36" s="23"/>
      <c r="Y36" s="23"/>
      <c r="Z36" s="23"/>
    </row>
    <row r="37" spans="1:26" s="22" customFormat="1" ht="12.75" customHeight="1">
      <c r="A37" s="37"/>
      <c r="B37" s="37" t="s">
        <v>13</v>
      </c>
      <c r="C37" s="37"/>
      <c r="D37" s="37"/>
      <c r="E37" s="36"/>
      <c r="F37" s="50">
        <f t="shared" si="5"/>
        <v>0</v>
      </c>
      <c r="G37" s="50">
        <f t="shared" si="6"/>
        <v>0</v>
      </c>
      <c r="H37" s="50">
        <f t="shared" si="6"/>
        <v>0</v>
      </c>
      <c r="I37" s="50">
        <f t="shared" si="6"/>
        <v>0</v>
      </c>
      <c r="J37" s="50">
        <f t="shared" si="6"/>
        <v>0</v>
      </c>
      <c r="K37" s="50">
        <f t="shared" si="6"/>
        <v>0</v>
      </c>
      <c r="L37" s="50">
        <f t="shared" si="6"/>
        <v>0</v>
      </c>
      <c r="M37" s="50">
        <f t="shared" si="6"/>
        <v>0</v>
      </c>
      <c r="N37" s="50">
        <f t="shared" si="6"/>
        <v>0</v>
      </c>
      <c r="O37" s="50">
        <f t="shared" si="6"/>
        <v>0</v>
      </c>
      <c r="P37" s="50">
        <f t="shared" si="6"/>
        <v>0</v>
      </c>
      <c r="Q37" s="50">
        <f t="shared" si="6"/>
        <v>0</v>
      </c>
      <c r="R37" s="50">
        <f t="shared" si="6"/>
        <v>0</v>
      </c>
      <c r="S37" s="50">
        <f t="shared" si="6"/>
        <v>0</v>
      </c>
      <c r="T37" s="50">
        <f t="shared" si="6"/>
        <v>0</v>
      </c>
      <c r="U37" s="35"/>
      <c r="V37" s="37" t="s">
        <v>17</v>
      </c>
      <c r="W37" s="37"/>
      <c r="X37" s="23"/>
      <c r="Y37" s="23"/>
      <c r="Z37" s="23"/>
    </row>
    <row r="38" spans="1:26" s="28" customFormat="1" ht="3" customHeight="1">
      <c r="A38" s="24"/>
      <c r="B38" s="24"/>
      <c r="C38" s="24"/>
      <c r="D38" s="24"/>
      <c r="E38" s="25"/>
      <c r="F38" s="26"/>
      <c r="G38" s="27"/>
      <c r="H38" s="25"/>
      <c r="I38" s="25"/>
      <c r="J38" s="25"/>
      <c r="K38" s="25"/>
      <c r="L38" s="25"/>
      <c r="M38" s="25"/>
      <c r="N38" s="25"/>
      <c r="O38" s="62"/>
      <c r="P38" s="62"/>
      <c r="Q38" s="62"/>
      <c r="R38" s="25"/>
      <c r="S38" s="25"/>
      <c r="T38" s="25"/>
      <c r="U38" s="26"/>
      <c r="V38" s="24"/>
      <c r="W38" s="24"/>
      <c r="X38" s="24"/>
      <c r="Y38" s="24"/>
      <c r="Z38" s="29"/>
    </row>
    <row r="39" spans="1:26" s="28" customFormat="1" ht="3" customHeight="1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63"/>
      <c r="P39" s="63"/>
      <c r="Q39" s="63"/>
      <c r="R39" s="29"/>
      <c r="S39" s="29"/>
      <c r="T39" s="29"/>
      <c r="U39" s="29"/>
      <c r="V39" s="29"/>
      <c r="W39" s="29"/>
      <c r="X39" s="29"/>
      <c r="Y39" s="29"/>
      <c r="Z39" s="29"/>
    </row>
    <row r="40" spans="1:26" s="12" customFormat="1" ht="14.25" customHeight="1">
      <c r="C40" s="7" t="s">
        <v>19</v>
      </c>
      <c r="D40" s="39" t="s">
        <v>82</v>
      </c>
      <c r="O40" s="64"/>
      <c r="P40" s="64"/>
      <c r="Q40" s="64"/>
    </row>
    <row r="41" spans="1:26" s="12" customFormat="1" ht="15" customHeight="1">
      <c r="C41" s="7" t="s">
        <v>20</v>
      </c>
      <c r="D41" s="13" t="s">
        <v>79</v>
      </c>
      <c r="O41" s="64"/>
      <c r="P41" s="64"/>
      <c r="Q41" s="64"/>
    </row>
    <row r="43" spans="1:26">
      <c r="B43" s="23"/>
    </row>
    <row r="46" spans="1:26">
      <c r="B46" s="22"/>
    </row>
    <row r="49" spans="2:2">
      <c r="B49" s="23"/>
    </row>
    <row r="50" spans="2:2">
      <c r="B50" s="23"/>
    </row>
    <row r="52" spans="2:2">
      <c r="B52" s="22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2016-10-11T14:09:08Z</cp:lastPrinted>
  <dcterms:created xsi:type="dcterms:W3CDTF">2004-08-16T17:13:42Z</dcterms:created>
  <dcterms:modified xsi:type="dcterms:W3CDTF">2011-05-28T08:17:19Z</dcterms:modified>
</cp:coreProperties>
</file>