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C5" i="19"/>
  <c r="B6"/>
  <c r="D5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C47" l="1"/>
  <c r="C40"/>
  <c r="C50"/>
  <c r="D42"/>
  <c r="D40"/>
  <c r="C42"/>
  <c r="C60"/>
  <c r="C41"/>
  <c r="C43"/>
  <c r="D57"/>
  <c r="D53"/>
  <c r="C45"/>
  <c r="C48"/>
  <c r="C46"/>
  <c r="C44"/>
  <c r="C59"/>
  <c r="C61"/>
  <c r="C57"/>
  <c r="C54"/>
  <c r="C62"/>
  <c r="C58"/>
  <c r="C56"/>
  <c r="C53"/>
  <c r="C51"/>
  <c r="C49"/>
  <c r="D52"/>
  <c r="D60"/>
  <c r="D48"/>
  <c r="D51"/>
  <c r="C39"/>
  <c r="D50"/>
  <c r="D45"/>
  <c r="D58"/>
  <c r="D54"/>
  <c r="D46"/>
  <c r="D59"/>
  <c r="D49"/>
  <c r="D56"/>
  <c r="D41"/>
  <c r="D47"/>
  <c r="B5"/>
  <c r="B47" s="1"/>
  <c r="D39"/>
  <c r="D62"/>
  <c r="D61"/>
  <c r="B41" l="1"/>
  <c r="B43"/>
  <c r="B45"/>
  <c r="B42"/>
  <c r="B44"/>
  <c r="B53"/>
  <c r="B46"/>
  <c r="B40"/>
  <c r="B50"/>
  <c r="B49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<sst xmlns="http://schemas.openxmlformats.org/spreadsheetml/2006/main" count="68" uniqueCount="40">
  <si>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</si>
  <si>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</si>
  <si>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</si>
  <si>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</si>
  <si>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</si>
  <si>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</si>
  <si>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</si>
  <si>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</si>
  <si>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</si>
  <si>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</si>
  <si>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</si>
  <si>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</si>
  <si>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</si>
  <si>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</si>
  <si>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</si>
  <si>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</si>
  <si>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</si>
  <si>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</si>
  <si>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</si>
  <si>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</si>
  <si>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</si>
  <si>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</si>
  <si>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</si>
  <si>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</si>
  <si>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</si>
  <si>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</si>
  <si>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</si>
  <si>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</si>
  <si>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</si>
  <si>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</si>
  <si>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</si>
  <si>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</si>
  <si>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</si>
  <si>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</si>
  <si>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</si>
  <si>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</si>
  <si>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</si>
  <si>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 (ต่อ)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</si>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</sst>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60" zoomScaleNormal="75" zoomScaleSheetLayoutView="100" workbookViewId="0">
      <selection activeCell="J61" sqref="J61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38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305298</v>
      </c>
      <c r="C5" s="46">
        <f>SUM(C6:C28)</f>
        <v>167150</v>
      </c>
      <c r="D5" s="45">
        <f>SUM(D6:D28)</f>
        <v>138148</v>
      </c>
      <c r="E5" s="7"/>
    </row>
    <row r="6" spans="1:6" s="6" customFormat="1" ht="27.75" customHeight="1">
      <c r="A6" s="15" t="s">
        <v>24</v>
      </c>
      <c r="B6" s="16">
        <f>C6+D6</f>
        <v>210699</v>
      </c>
      <c r="C6" s="17">
        <v>119110</v>
      </c>
      <c r="D6" s="17">
        <v>91589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0</v>
      </c>
      <c r="C7" s="17">
        <v>0</v>
      </c>
      <c r="D7" s="16">
        <v>0</v>
      </c>
      <c r="E7" s="8"/>
    </row>
    <row r="8" spans="1:6" s="6" customFormat="1" ht="27.75" customHeight="1">
      <c r="A8" s="19" t="s">
        <v>11</v>
      </c>
      <c r="B8" s="16">
        <f t="shared" si="0"/>
        <v>4565</v>
      </c>
      <c r="C8" s="17">
        <v>2128</v>
      </c>
      <c r="D8" s="17">
        <v>2437</v>
      </c>
      <c r="E8" s="8"/>
    </row>
    <row r="9" spans="1:6" s="6" customFormat="1" ht="27.75" customHeight="1">
      <c r="A9" s="15" t="s">
        <v>12</v>
      </c>
      <c r="B9" s="16">
        <f t="shared" si="0"/>
        <v>278</v>
      </c>
      <c r="C9" s="17">
        <v>219</v>
      </c>
      <c r="D9" s="16">
        <v>59</v>
      </c>
      <c r="E9" s="8"/>
    </row>
    <row r="10" spans="1:6" s="6" customFormat="1" ht="27.75" customHeight="1">
      <c r="A10" s="19" t="s">
        <v>28</v>
      </c>
      <c r="B10" s="16">
        <f t="shared" si="0"/>
        <v>226</v>
      </c>
      <c r="C10" s="16">
        <v>158</v>
      </c>
      <c r="D10" s="16">
        <v>68</v>
      </c>
      <c r="E10" s="8"/>
    </row>
    <row r="11" spans="1:6" ht="27.75" customHeight="1">
      <c r="A11" s="15" t="s">
        <v>5</v>
      </c>
      <c r="B11" s="16">
        <f t="shared" si="0"/>
        <v>8670</v>
      </c>
      <c r="C11" s="17">
        <v>7571</v>
      </c>
      <c r="D11" s="17">
        <v>1099</v>
      </c>
      <c r="E11" s="9"/>
    </row>
    <row r="12" spans="1:6" ht="27.75" customHeight="1">
      <c r="A12" s="19" t="s">
        <v>8</v>
      </c>
      <c r="B12" s="16">
        <f t="shared" si="0"/>
        <v>25733</v>
      </c>
      <c r="C12" s="17">
        <v>12825</v>
      </c>
      <c r="D12" s="17">
        <v>12908</v>
      </c>
      <c r="E12" s="9"/>
    </row>
    <row r="13" spans="1:6" ht="27.75" customHeight="1">
      <c r="A13" s="19" t="s">
        <v>27</v>
      </c>
      <c r="B13" s="16">
        <f t="shared" si="0"/>
        <v>2853</v>
      </c>
      <c r="C13" s="17">
        <v>2186</v>
      </c>
      <c r="D13" s="16">
        <v>667</v>
      </c>
      <c r="E13" s="9"/>
    </row>
    <row r="14" spans="1:6" s="21" customFormat="1" ht="27.75" customHeight="1">
      <c r="A14" s="20" t="s">
        <v>13</v>
      </c>
      <c r="B14" s="16">
        <f t="shared" si="0"/>
        <v>10164</v>
      </c>
      <c r="C14" s="17">
        <v>3017</v>
      </c>
      <c r="D14" s="17">
        <v>7147</v>
      </c>
      <c r="E14" s="44"/>
    </row>
    <row r="15" spans="1:6" ht="27.75" customHeight="1">
      <c r="A15" s="22" t="s">
        <v>9</v>
      </c>
      <c r="B15" s="16">
        <f t="shared" si="0"/>
        <v>0</v>
      </c>
      <c r="C15" s="17">
        <v>0</v>
      </c>
      <c r="D15" s="16">
        <v>0</v>
      </c>
      <c r="E15" s="9"/>
    </row>
    <row r="16" spans="1:6" ht="27.75" customHeight="1">
      <c r="A16" s="22" t="s">
        <v>22</v>
      </c>
      <c r="B16" s="16">
        <f t="shared" si="0"/>
        <v>1350</v>
      </c>
      <c r="C16" s="17">
        <v>311</v>
      </c>
      <c r="D16" s="17">
        <v>1039</v>
      </c>
      <c r="E16" s="9"/>
    </row>
    <row r="17" spans="1:5" ht="27.75" customHeight="1">
      <c r="A17" s="22" t="s">
        <v>14</v>
      </c>
      <c r="B17" s="16">
        <f t="shared" si="0"/>
        <v>252</v>
      </c>
      <c r="C17" s="17">
        <v>252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136</v>
      </c>
      <c r="C18" s="17">
        <v>48</v>
      </c>
      <c r="D18" s="17">
        <v>88</v>
      </c>
      <c r="E18" s="9"/>
    </row>
    <row r="19" spans="1:5" ht="27.75" customHeight="1">
      <c r="A19" s="22" t="s">
        <v>30</v>
      </c>
      <c r="B19" s="16">
        <f t="shared" si="0"/>
        <v>541</v>
      </c>
      <c r="C19" s="16">
        <v>420</v>
      </c>
      <c r="D19" s="43">
        <v>121</v>
      </c>
      <c r="E19" s="9"/>
    </row>
    <row r="20" spans="1:5" ht="27.75" customHeight="1">
      <c r="A20" s="23" t="s">
        <v>15</v>
      </c>
      <c r="B20" s="16">
        <f t="shared" si="0"/>
        <v>8127</v>
      </c>
      <c r="C20" s="17">
        <v>4812</v>
      </c>
      <c r="D20" s="17">
        <v>3315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7949</v>
      </c>
      <c r="C22" s="17">
        <v>3561</v>
      </c>
      <c r="D22" s="17">
        <v>4388</v>
      </c>
      <c r="E22" s="9"/>
    </row>
    <row r="23" spans="1:5" ht="27.75" customHeight="1">
      <c r="A23" s="23" t="s">
        <v>17</v>
      </c>
      <c r="B23" s="16">
        <f t="shared" si="0"/>
        <v>2101</v>
      </c>
      <c r="C23" s="17">
        <v>200</v>
      </c>
      <c r="D23" s="17">
        <v>1901</v>
      </c>
      <c r="E23" s="9"/>
    </row>
    <row r="24" spans="1:5" ht="27.75" customHeight="1">
      <c r="A24" s="23" t="s">
        <v>31</v>
      </c>
      <c r="B24" s="16">
        <f t="shared" si="0"/>
        <v>20347</v>
      </c>
      <c r="C24" s="17">
        <v>9987</v>
      </c>
      <c r="D24" s="17">
        <v>10360</v>
      </c>
      <c r="E24" s="9"/>
    </row>
    <row r="25" spans="1:5" ht="27.75" customHeight="1">
      <c r="A25" s="23" t="s">
        <v>18</v>
      </c>
      <c r="B25" s="16">
        <f t="shared" si="0"/>
        <v>1070</v>
      </c>
      <c r="C25" s="17">
        <v>345</v>
      </c>
      <c r="D25" s="17">
        <v>725</v>
      </c>
      <c r="E25" s="9"/>
    </row>
    <row r="26" spans="1:5" ht="27.75" customHeight="1">
      <c r="A26" s="23" t="s">
        <v>19</v>
      </c>
      <c r="B26" s="16">
        <f t="shared" si="0"/>
        <v>237</v>
      </c>
      <c r="C26" s="17">
        <v>0</v>
      </c>
      <c r="D26" s="17">
        <v>237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37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69.014209067861572</v>
      </c>
      <c r="C40" s="36">
        <f>+C6/$C$5*100-0.02</f>
        <v>71.23934789111577</v>
      </c>
      <c r="D40" s="36">
        <f>+D6/$D$5*100</f>
        <v>66.297738657092395</v>
      </c>
      <c r="E40" s="37"/>
      <c r="F40" s="8"/>
    </row>
    <row r="41" spans="1:9" s="6" customFormat="1" ht="23.25">
      <c r="A41" s="19" t="s">
        <v>10</v>
      </c>
      <c r="B41" s="36">
        <f t="shared" ref="B41:B45" si="1">+B7/$B$5*100</f>
        <v>0</v>
      </c>
      <c r="C41" s="36">
        <f t="shared" ref="C41:C43" si="2">+C7/$C$5*100</f>
        <v>0</v>
      </c>
      <c r="D41" s="36">
        <f t="shared" ref="D41" si="3">+D7/$D$5*100</f>
        <v>0</v>
      </c>
      <c r="E41" s="37"/>
      <c r="F41" s="8"/>
    </row>
    <row r="42" spans="1:9" s="6" customFormat="1" ht="23.25">
      <c r="A42" s="19" t="s">
        <v>11</v>
      </c>
      <c r="B42" s="36">
        <f t="shared" si="1"/>
        <v>1.4952603685579335</v>
      </c>
      <c r="C42" s="36">
        <f t="shared" si="2"/>
        <v>1.2731079868381692</v>
      </c>
      <c r="D42" s="36">
        <f>+D8/$D$5*100-0.02</f>
        <v>1.7440501491154414</v>
      </c>
      <c r="E42" s="37"/>
      <c r="F42" s="8"/>
    </row>
    <row r="43" spans="1:9" s="6" customFormat="1" ht="23.25">
      <c r="A43" s="15" t="s">
        <v>12</v>
      </c>
      <c r="B43" s="36">
        <f t="shared" si="1"/>
        <v>9.1058572280198369E-2</v>
      </c>
      <c r="C43" s="36">
        <f t="shared" si="2"/>
        <v>0.13102004187855221</v>
      </c>
      <c r="D43" s="36" t="s">
        <v>33</v>
      </c>
      <c r="E43" s="37"/>
      <c r="F43" s="8"/>
    </row>
    <row r="44" spans="1:9" s="6" customFormat="1" ht="23.25">
      <c r="A44" s="19" t="s">
        <v>28</v>
      </c>
      <c r="B44" s="36">
        <f t="shared" si="1"/>
        <v>7.4026033580305142E-2</v>
      </c>
      <c r="C44" s="36">
        <f>+C10/$C$5*100</f>
        <v>9.4525874962608433E-2</v>
      </c>
      <c r="D44" s="36" t="s">
        <v>33</v>
      </c>
      <c r="E44" s="37"/>
      <c r="F44" s="8"/>
    </row>
    <row r="45" spans="1:9" ht="23.25">
      <c r="A45" s="15" t="s">
        <v>5</v>
      </c>
      <c r="B45" s="36">
        <f t="shared" si="1"/>
        <v>2.8398482793860422</v>
      </c>
      <c r="C45" s="36">
        <f>+C11/$C$5*100</f>
        <v>4.5294645527968891</v>
      </c>
      <c r="D45" s="36">
        <f>+D11/$D$5*100</f>
        <v>0.79552364131221587</v>
      </c>
      <c r="E45" s="37"/>
      <c r="F45" s="8"/>
    </row>
    <row r="46" spans="1:9" ht="23.25">
      <c r="A46" s="19" t="s">
        <v>8</v>
      </c>
      <c r="B46" s="36">
        <f>+B12/$B$5*100</f>
        <v>8.4288138146990814</v>
      </c>
      <c r="C46" s="36">
        <f>+C12/$C$5*100</f>
        <v>7.6727490278193242</v>
      </c>
      <c r="D46" s="36">
        <f t="shared" ref="D46:D54" si="4">+D12/$D$5*100</f>
        <v>9.3436025132466618</v>
      </c>
      <c r="E46" s="37"/>
      <c r="F46" s="8"/>
    </row>
    <row r="47" spans="1:9" ht="23.25">
      <c r="A47" s="19" t="s">
        <v>27</v>
      </c>
      <c r="B47" s="36">
        <f>+B13/$B$5*100</f>
        <v>0.9344967867460644</v>
      </c>
      <c r="C47" s="36">
        <f>+C13/$C$5*100</f>
        <v>1.3078073586598864</v>
      </c>
      <c r="D47" s="36">
        <f t="shared" si="4"/>
        <v>0.48281553116947046</v>
      </c>
      <c r="E47" s="37"/>
      <c r="F47" s="8"/>
    </row>
    <row r="48" spans="1:9" s="21" customFormat="1" ht="23.25">
      <c r="A48" s="20" t="s">
        <v>13</v>
      </c>
      <c r="B48" s="36">
        <f t="shared" ref="B48:B50" si="5">+B14/$B$5*100</f>
        <v>3.3292062181868207</v>
      </c>
      <c r="C48" s="36">
        <f>+C14/$C$5*100</f>
        <v>1.8049655997606939</v>
      </c>
      <c r="D48" s="36">
        <f>+D14/$D$5*100</f>
        <v>5.1734371833106518</v>
      </c>
      <c r="E48" s="37"/>
      <c r="F48" s="8"/>
    </row>
    <row r="49" spans="1:6" ht="23.25">
      <c r="A49" s="22" t="s">
        <v>9</v>
      </c>
      <c r="B49" s="36">
        <f t="shared" si="5"/>
        <v>0</v>
      </c>
      <c r="C49" s="36">
        <f t="shared" ref="C49:C62" si="6">+C15/$C$5*100</f>
        <v>0</v>
      </c>
      <c r="D49" s="36">
        <f t="shared" si="4"/>
        <v>0</v>
      </c>
      <c r="E49" s="37"/>
      <c r="F49" s="8"/>
    </row>
    <row r="50" spans="1:6" ht="23.25">
      <c r="A50" s="22" t="s">
        <v>22</v>
      </c>
      <c r="B50" s="36">
        <f t="shared" si="5"/>
        <v>0.44219090855492016</v>
      </c>
      <c r="C50" s="36">
        <f>+C16/$C$5*100</f>
        <v>0.18606042476817231</v>
      </c>
      <c r="D50" s="36">
        <f t="shared" si="4"/>
        <v>0.7520919593479457</v>
      </c>
      <c r="E50" s="37"/>
      <c r="F50" s="8"/>
    </row>
    <row r="51" spans="1:6" ht="23.25">
      <c r="A51" s="22" t="s">
        <v>14</v>
      </c>
      <c r="B51" s="36">
        <f t="shared" ref="B51" si="7">+B17/$B$5*100</f>
        <v>8.2542302930251762E-2</v>
      </c>
      <c r="C51" s="36">
        <f t="shared" si="6"/>
        <v>0.15076278791504638</v>
      </c>
      <c r="D51" s="36">
        <f t="shared" si="4"/>
        <v>0</v>
      </c>
      <c r="E51" s="37"/>
      <c r="F51" s="8"/>
    </row>
    <row r="52" spans="1:6" ht="23.25">
      <c r="A52" s="22" t="s">
        <v>29</v>
      </c>
      <c r="B52" s="36" t="s">
        <v>33</v>
      </c>
      <c r="C52" s="36" t="s">
        <v>33</v>
      </c>
      <c r="D52" s="36">
        <f>+D18/$D$5*100</f>
        <v>6.3699800214262969E-2</v>
      </c>
      <c r="E52" s="37"/>
      <c r="F52" s="8"/>
    </row>
    <row r="53" spans="1:6" ht="23.25">
      <c r="A53" s="22" t="s">
        <v>30</v>
      </c>
      <c r="B53" s="36">
        <f>+B19/$B$5*100</f>
        <v>0.17720391224311985</v>
      </c>
      <c r="C53" s="36">
        <f t="shared" si="6"/>
        <v>0.25127131319174395</v>
      </c>
      <c r="D53" s="36">
        <f t="shared" si="4"/>
        <v>8.7587225294611576E-2</v>
      </c>
      <c r="E53" s="37"/>
      <c r="F53" s="8"/>
    </row>
    <row r="54" spans="1:6" ht="23.25">
      <c r="A54" s="23" t="s">
        <v>15</v>
      </c>
      <c r="B54" s="36">
        <f t="shared" ref="B54:B62" si="8">+B20/$B$5*100</f>
        <v>2.6619892695006189</v>
      </c>
      <c r="C54" s="36">
        <f t="shared" si="6"/>
        <v>2.8788513311396948</v>
      </c>
      <c r="D54" s="36">
        <f t="shared" si="4"/>
        <v>2.3996004285259285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8"/>
        <v>2.6036855793356</v>
      </c>
      <c r="C56" s="36">
        <f t="shared" si="6"/>
        <v>2.1304217768471432</v>
      </c>
      <c r="D56" s="36">
        <f>+D22/$D$5*100</f>
        <v>3.1763036743202946</v>
      </c>
      <c r="E56" s="37"/>
      <c r="F56" s="8"/>
    </row>
    <row r="57" spans="1:6" ht="23.25">
      <c r="A57" s="23" t="s">
        <v>17</v>
      </c>
      <c r="B57" s="36">
        <f t="shared" si="8"/>
        <v>0.68818007323991648</v>
      </c>
      <c r="C57" s="36">
        <f t="shared" si="6"/>
        <v>0.11965300628178283</v>
      </c>
      <c r="D57" s="36">
        <f>(+D23/$D$5*100)</f>
        <v>1.3760604569012942</v>
      </c>
      <c r="E57" s="37"/>
      <c r="F57" s="8"/>
    </row>
    <row r="58" spans="1:6" ht="23.25">
      <c r="A58" s="23" t="s">
        <v>31</v>
      </c>
      <c r="B58" s="36">
        <f t="shared" si="8"/>
        <v>6.6646358639755254</v>
      </c>
      <c r="C58" s="36">
        <f t="shared" si="6"/>
        <v>5.9748728686808255</v>
      </c>
      <c r="D58" s="36">
        <f t="shared" ref="D58:D59" si="9">+D24/$D$5*100</f>
        <v>7.4992037524973219</v>
      </c>
      <c r="E58" s="37"/>
      <c r="F58" s="8"/>
    </row>
    <row r="59" spans="1:6" ht="23.25">
      <c r="A59" s="23" t="s">
        <v>18</v>
      </c>
      <c r="B59" s="36">
        <f t="shared" si="8"/>
        <v>0.35047723863241814</v>
      </c>
      <c r="C59" s="36">
        <f>+C25/$C$5*100</f>
        <v>0.20640143583607537</v>
      </c>
      <c r="D59" s="36">
        <f t="shared" si="9"/>
        <v>0.52479949040159823</v>
      </c>
      <c r="E59" s="37"/>
      <c r="F59" s="8"/>
    </row>
    <row r="60" spans="1:6" ht="23.25">
      <c r="A60" s="23" t="s">
        <v>19</v>
      </c>
      <c r="B60" s="36">
        <f t="shared" si="8"/>
        <v>7.762907061297486E-2</v>
      </c>
      <c r="C60" s="36">
        <f>+C26/$C$5*100</f>
        <v>0</v>
      </c>
      <c r="D60" s="36">
        <f>+D26/$D$5*100</f>
        <v>0.1715551437588673</v>
      </c>
      <c r="E60" s="37"/>
      <c r="F60" s="8"/>
    </row>
    <row r="61" spans="1:6" ht="23.25">
      <c r="A61" s="23" t="s">
        <v>20</v>
      </c>
      <c r="B61" s="36">
        <f t="shared" si="8"/>
        <v>0</v>
      </c>
      <c r="C61" s="36">
        <f t="shared" si="6"/>
        <v>0</v>
      </c>
      <c r="D61" s="36">
        <f t="shared" ref="D61:D62" si="10">D27/$D$5*100</f>
        <v>0</v>
      </c>
      <c r="E61" s="37"/>
    </row>
    <row r="62" spans="1:6" ht="23.25">
      <c r="A62" s="25" t="s">
        <v>21</v>
      </c>
      <c r="B62" s="38">
        <f t="shared" si="8"/>
        <v>0</v>
      </c>
      <c r="C62" s="38">
        <f t="shared" si="6"/>
        <v>0</v>
      </c>
      <c r="D62" s="38">
        <f t="shared" si="10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4" customHeight="1">
      <c r="A65" s="48" t="s">
        <v>36</v>
      </c>
    </row>
    <row r="66" spans="1:4" s="48" customFormat="1" ht="24" customHeight="1">
      <c r="A66" s="48" t="s">
        <v>39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2015-10-28T09:38:45Z</dcterms:modified>
</cp:coreProperties>
</file>