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1715" windowHeight="5625"/>
  </bookViews>
  <sheets>
    <sheet name="T-7.4" sheetId="24" r:id="rId1"/>
  </sheets>
  <definedNames>
    <definedName name="_xlnm.Print_Area" localSheetId="0">'T-7.4'!$A$1:$J$22</definedName>
  </definedNames>
  <calcPr calcId="145621"/>
</workbook>
</file>

<file path=xl/calcChain.xml><?xml version="1.0" encoding="utf-8"?>
<calcChain xmlns="http://schemas.openxmlformats.org/spreadsheetml/2006/main">
  <c r="F9" i="24" l="1"/>
  <c r="F8" i="24"/>
  <c r="F11" i="24"/>
  <c r="G9" i="24"/>
  <c r="G10" i="24"/>
  <c r="G8" i="24"/>
  <c r="F10" i="24"/>
  <c r="F7" i="24" l="1"/>
  <c r="G11" i="24"/>
  <c r="G7" i="24" s="1"/>
  <c r="L8" i="24" s="1"/>
  <c r="E8" i="24" l="1"/>
  <c r="E11" i="24"/>
  <c r="E9" i="24"/>
  <c r="E10" i="24"/>
  <c r="F13" i="24"/>
  <c r="G13" i="24"/>
  <c r="E13" i="24"/>
  <c r="E7" i="24" l="1"/>
</calcChain>
</file>

<file path=xl/sharedStrings.xml><?xml version="1.0" encoding="utf-8"?>
<sst xmlns="http://schemas.openxmlformats.org/spreadsheetml/2006/main" count="40" uniqueCount="38">
  <si>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</si>
  <si>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</si>
  <si>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</si>
  <si>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</si>
  <si>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</si>
  <si>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</si>
  <si>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</si>
  <si>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</si>
  <si>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</si>
  <si>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</si>
  <si>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</si>
  <si>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</si>
  <si>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</si>
  <si>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</si>
  <si>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</si>
  <si>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</si>
  <si>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</si>
  <si>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</si>
  <si>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</si>
  <si>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</si>
  <si>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</si>
  <si>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</si>
  <si>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</si>
  <si>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</si>
  <si>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</si>
  <si>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</si>
  <si>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</si>
  <si>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</si>
  <si>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</si>
  <si>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</si>
  <si>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ครู จำแนกตามเพศและวุฒิการศึกษา และนักเรียน จำแนกตามเพศและระดับการศึกษา พ.ศ. 2559</t>
  </si>
  <si>
    <t>Teacher by Sex and Qualification and Student by Sex and Level of Education: 2016</t>
  </si>
  <si>
    <t xml:space="preserve">     ที่มา:  สำนักงานเขตพื้นที่การศึกษาประถมศึกษาปทุมธานี เขต 1,2</t>
  </si>
  <si>
    <t xml:space="preserve">Source:   Pathum Thani Primary Educational Service Area Office, Area 1,2 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</si>
  <si>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สำนักงานเขตพื้นที่การศึกษามัธยมศึกษาเขต 4 ปทุมธานี </t>
    </r>
  </si>
  <si>
    <t xml:space="preserve">             Pathum Thani Secondary Educational Service Area Office, Area 4 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</si>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</sst>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_);_(@_)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6" fillId="0" borderId="5" xfId="0" applyFont="1" applyBorder="1"/>
    <xf numFmtId="0" fontId="6" fillId="0" borderId="11" xfId="0" applyFont="1" applyBorder="1"/>
    <xf numFmtId="0" fontId="9" fillId="0" borderId="0" xfId="0" applyFont="1" applyAlignment="1">
      <alignment horizontal="left" indent="13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vertical="center"/>
    </xf>
    <xf numFmtId="187" fontId="9" fillId="0" borderId="0" xfId="0" applyNumberFormat="1" applyFont="1" applyAlignment="1">
      <alignment vertical="center"/>
    </xf>
    <xf numFmtId="3" fontId="5" fillId="0" borderId="3" xfId="0" applyNumberFormat="1" applyFont="1" applyBorder="1" applyAlignment="1">
      <alignment horizontal="right" indent="8"/>
    </xf>
    <xf numFmtId="3" fontId="9" fillId="0" borderId="3" xfId="0" applyNumberFormat="1" applyFont="1" applyBorder="1" applyAlignment="1">
      <alignment horizontal="right" vertical="center" indent="8"/>
    </xf>
    <xf numFmtId="3" fontId="7" fillId="0" borderId="3" xfId="0" applyNumberFormat="1" applyFont="1" applyBorder="1" applyAlignment="1">
      <alignment horizontal="right" vertical="center" indent="8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7"/>
  <sheetViews>
    <sheetView showGridLines="0" tabSelected="1" workbookViewId="0">
      <selection activeCell="O13" sqref="O13"/>
    </sheetView>
  </sheetViews>
  <sheetFormatPr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8.140625" style="5" customWidth="1"/>
    <col min="5" max="6" width="35.5703125" style="5" customWidth="1"/>
    <col min="7" max="7" width="33.28515625" style="5" customWidth="1"/>
    <col min="8" max="8" width="20.5703125" style="4" customWidth="1"/>
    <col min="9" max="9" width="5.7109375" style="5" customWidth="1"/>
    <col min="10" max="10" width="2.28515625" style="5" hidden="1" customWidth="1"/>
    <col min="11" max="16384" width="9.140625" style="5"/>
  </cols>
  <sheetData>
    <row r="1" spans="1:12" s="1" customFormat="1" x14ac:dyDescent="0.3">
      <c r="B1" s="1" t="s">
        <v>6</v>
      </c>
      <c r="C1" s="2">
        <v>7.4</v>
      </c>
      <c r="D1" s="1" t="s">
        <v>30</v>
      </c>
      <c r="H1" s="7"/>
    </row>
    <row r="2" spans="1:12" s="3" customFormat="1" x14ac:dyDescent="0.3">
      <c r="B2" s="1" t="s">
        <v>26</v>
      </c>
      <c r="C2" s="2">
        <v>7.4</v>
      </c>
      <c r="D2" s="1" t="s">
        <v>31</v>
      </c>
      <c r="E2" s="1"/>
      <c r="H2" s="8"/>
    </row>
    <row r="3" spans="1:12" ht="6" customHeight="1" x14ac:dyDescent="0.3">
      <c r="A3" s="4"/>
      <c r="B3" s="4"/>
      <c r="C3" s="4"/>
      <c r="D3" s="4"/>
      <c r="E3" s="4"/>
      <c r="F3" s="4"/>
      <c r="G3" s="4"/>
    </row>
    <row r="4" spans="1:12" s="6" customFormat="1" ht="21" customHeight="1" x14ac:dyDescent="0.25">
      <c r="A4" s="32" t="s">
        <v>7</v>
      </c>
      <c r="B4" s="32"/>
      <c r="C4" s="32"/>
      <c r="D4" s="44"/>
      <c r="E4" s="30" t="s">
        <v>1</v>
      </c>
      <c r="F4" s="10" t="s">
        <v>2</v>
      </c>
      <c r="G4" s="11" t="s">
        <v>3</v>
      </c>
      <c r="H4" s="31" t="s">
        <v>21</v>
      </c>
    </row>
    <row r="5" spans="1:12" s="6" customFormat="1" ht="21" customHeight="1" x14ac:dyDescent="0.25">
      <c r="A5" s="34"/>
      <c r="B5" s="34"/>
      <c r="C5" s="34"/>
      <c r="D5" s="35"/>
      <c r="E5" s="12" t="s">
        <v>0</v>
      </c>
      <c r="F5" s="12" t="s">
        <v>4</v>
      </c>
      <c r="G5" s="13" t="s">
        <v>5</v>
      </c>
      <c r="H5" s="33"/>
    </row>
    <row r="6" spans="1:12" s="9" customFormat="1" ht="30.75" customHeight="1" x14ac:dyDescent="0.3">
      <c r="E6" s="36" t="s">
        <v>28</v>
      </c>
      <c r="F6" s="37"/>
      <c r="G6" s="38"/>
      <c r="H6" s="14"/>
    </row>
    <row r="7" spans="1:12" s="9" customFormat="1" ht="28.5" customHeight="1" x14ac:dyDescent="0.3">
      <c r="A7" s="42" t="s">
        <v>11</v>
      </c>
      <c r="B7" s="42"/>
      <c r="C7" s="42"/>
      <c r="D7" s="43"/>
      <c r="E7" s="27">
        <f>E8+E9+E10+E11</f>
        <v>8288</v>
      </c>
      <c r="F7" s="27">
        <f t="shared" ref="F7:G7" si="0">F8+F9+F10+F11</f>
        <v>2013</v>
      </c>
      <c r="G7" s="27">
        <f t="shared" si="0"/>
        <v>6275</v>
      </c>
      <c r="H7" s="15" t="s">
        <v>17</v>
      </c>
    </row>
    <row r="8" spans="1:12" s="19" customFormat="1" ht="27" customHeight="1" x14ac:dyDescent="0.5">
      <c r="A8" s="24"/>
      <c r="B8" s="24" t="s">
        <v>12</v>
      </c>
      <c r="C8" s="24"/>
      <c r="D8" s="24"/>
      <c r="E8" s="28">
        <f>F8+G8</f>
        <v>1737</v>
      </c>
      <c r="F8" s="28">
        <f>60+78+47+133+27+226</f>
        <v>571</v>
      </c>
      <c r="G8" s="28">
        <f>71+405+163+323+188+16</f>
        <v>1166</v>
      </c>
      <c r="H8" s="23" t="s">
        <v>18</v>
      </c>
      <c r="L8" s="26">
        <f>6275-G7</f>
        <v>0</v>
      </c>
    </row>
    <row r="9" spans="1:12" s="19" customFormat="1" ht="27" customHeight="1" x14ac:dyDescent="0.5">
      <c r="B9" s="19" t="s">
        <v>13</v>
      </c>
      <c r="D9" s="25"/>
      <c r="E9" s="28">
        <f t="shared" ref="E9:E11" si="1">F9+G9</f>
        <v>5266</v>
      </c>
      <c r="F9" s="28">
        <f>307+107+315+300+10</f>
        <v>1039</v>
      </c>
      <c r="G9" s="28">
        <f>782+812+373+823+498+939</f>
        <v>4227</v>
      </c>
      <c r="H9" s="23" t="s">
        <v>19</v>
      </c>
    </row>
    <row r="10" spans="1:12" s="19" customFormat="1" ht="27" customHeight="1" x14ac:dyDescent="0.5">
      <c r="A10" s="24"/>
      <c r="B10" s="24" t="s">
        <v>14</v>
      </c>
      <c r="C10" s="24"/>
      <c r="D10" s="24"/>
      <c r="E10" s="28">
        <f t="shared" si="1"/>
        <v>274</v>
      </c>
      <c r="F10" s="28">
        <f>24+16+2+50</f>
        <v>92</v>
      </c>
      <c r="G10" s="28">
        <f>84+72+24+2</f>
        <v>182</v>
      </c>
      <c r="H10" s="23" t="s">
        <v>29</v>
      </c>
    </row>
    <row r="11" spans="1:12" s="19" customFormat="1" ht="27" customHeight="1" x14ac:dyDescent="0.5">
      <c r="A11" s="24"/>
      <c r="B11" s="24" t="s">
        <v>15</v>
      </c>
      <c r="C11" s="24"/>
      <c r="D11" s="24"/>
      <c r="E11" s="28">
        <f t="shared" si="1"/>
        <v>1011</v>
      </c>
      <c r="F11" s="28">
        <f>1+11+176+10+113</f>
        <v>311</v>
      </c>
      <c r="G11" s="28">
        <f>3+10+661+26</f>
        <v>700</v>
      </c>
      <c r="H11" s="23" t="s">
        <v>20</v>
      </c>
    </row>
    <row r="12" spans="1:12" s="9" customFormat="1" ht="30.75" customHeight="1" x14ac:dyDescent="0.3">
      <c r="E12" s="39" t="s">
        <v>27</v>
      </c>
      <c r="F12" s="40"/>
      <c r="G12" s="41"/>
      <c r="H12" s="14"/>
    </row>
    <row r="13" spans="1:12" s="9" customFormat="1" ht="28.5" customHeight="1" x14ac:dyDescent="0.3">
      <c r="A13" s="42" t="s">
        <v>7</v>
      </c>
      <c r="B13" s="42"/>
      <c r="C13" s="42"/>
      <c r="D13" s="43"/>
      <c r="E13" s="27">
        <f>E14+E15+E16+E17</f>
        <v>164870</v>
      </c>
      <c r="F13" s="27">
        <f t="shared" ref="F13:G13" si="2">F14+F15+F16+F17</f>
        <v>82865</v>
      </c>
      <c r="G13" s="27">
        <f t="shared" si="2"/>
        <v>82005</v>
      </c>
      <c r="H13" s="15" t="s">
        <v>21</v>
      </c>
    </row>
    <row r="14" spans="1:12" s="19" customFormat="1" ht="27" customHeight="1" x14ac:dyDescent="0.5">
      <c r="B14" s="19" t="s">
        <v>10</v>
      </c>
      <c r="E14" s="28">
        <v>20811</v>
      </c>
      <c r="F14" s="28">
        <v>8673</v>
      </c>
      <c r="G14" s="28">
        <v>12138</v>
      </c>
      <c r="H14" s="23" t="s">
        <v>22</v>
      </c>
    </row>
    <row r="15" spans="1:12" s="19" customFormat="1" ht="27" customHeight="1" x14ac:dyDescent="0.5">
      <c r="B15" s="19" t="s">
        <v>9</v>
      </c>
      <c r="E15" s="28">
        <v>36581</v>
      </c>
      <c r="F15" s="28">
        <v>18571</v>
      </c>
      <c r="G15" s="28">
        <v>18010</v>
      </c>
      <c r="H15" s="22" t="s">
        <v>23</v>
      </c>
    </row>
    <row r="16" spans="1:12" s="19" customFormat="1" ht="27" customHeight="1" x14ac:dyDescent="0.5">
      <c r="B16" s="19" t="s">
        <v>8</v>
      </c>
      <c r="E16" s="28">
        <v>76472</v>
      </c>
      <c r="F16" s="28">
        <v>39524</v>
      </c>
      <c r="G16" s="28">
        <v>36948</v>
      </c>
      <c r="H16" s="22" t="s">
        <v>24</v>
      </c>
    </row>
    <row r="17" spans="1:9" s="19" customFormat="1" ht="27" customHeight="1" x14ac:dyDescent="0.5">
      <c r="B17" s="19" t="s">
        <v>16</v>
      </c>
      <c r="E17" s="29">
        <v>31006</v>
      </c>
      <c r="F17" s="29">
        <v>16097</v>
      </c>
      <c r="G17" s="29">
        <v>14909</v>
      </c>
      <c r="H17" s="22" t="s">
        <v>25</v>
      </c>
    </row>
    <row r="18" spans="1:9" ht="6" customHeight="1" x14ac:dyDescent="0.3">
      <c r="B18" s="20"/>
      <c r="C18" s="20"/>
      <c r="D18" s="20"/>
      <c r="E18" s="21"/>
      <c r="F18" s="21"/>
      <c r="G18" s="21"/>
      <c r="H18" s="16"/>
    </row>
    <row r="19" spans="1:9" ht="6" customHeight="1" x14ac:dyDescent="0.3">
      <c r="A19" s="17"/>
      <c r="B19" s="17"/>
      <c r="C19" s="17"/>
      <c r="D19" s="17"/>
      <c r="E19" s="17"/>
      <c r="F19" s="17"/>
      <c r="G19" s="17"/>
      <c r="H19" s="17"/>
    </row>
    <row r="20" spans="1:9" s="9" customFormat="1" ht="21" customHeight="1" x14ac:dyDescent="0.3">
      <c r="B20" s="9" t="s">
        <v>32</v>
      </c>
      <c r="F20" s="18" t="s">
        <v>33</v>
      </c>
    </row>
    <row r="21" spans="1:9" s="9" customFormat="1" ht="21" customHeight="1" x14ac:dyDescent="0.3">
      <c r="A21" s="5"/>
      <c r="B21" s="9" t="s">
        <v>34</v>
      </c>
      <c r="F21" s="18" t="s">
        <v>35</v>
      </c>
      <c r="I21" s="5"/>
    </row>
    <row r="22" spans="1:9" x14ac:dyDescent="0.3">
      <c r="B22" s="9" t="s">
        <v>36</v>
      </c>
      <c r="C22" s="9"/>
      <c r="D22" s="9"/>
      <c r="E22" s="9"/>
      <c r="F22" s="18" t="s">
        <v>37</v>
      </c>
      <c r="H22" s="9"/>
    </row>
    <row r="23" spans="1:9" x14ac:dyDescent="0.3">
      <c r="F23" s="9"/>
      <c r="G23" s="9"/>
    </row>
    <row r="27" spans="1:9" x14ac:dyDescent="0.3">
      <c r="G27" s="5">
        <v>0</v>
      </c>
    </row>
  </sheetData>
  <mergeCells count="6">
    <mergeCell ref="H4:H5"/>
    <mergeCell ref="E6:G6"/>
    <mergeCell ref="E12:G12"/>
    <mergeCell ref="A13:D13"/>
    <mergeCell ref="A7:D7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2017-07-07T06:00:58Z</cp:lastPrinted>
  <dcterms:created xsi:type="dcterms:W3CDTF">2004-08-16T17:13:42Z</dcterms:created>
  <dcterms:modified xsi:type="dcterms:W3CDTF">2017-09-25T03:20:10Z</dcterms:modified>
</cp:coreProperties>
</file>