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4" sheetId="1" r:id="rId1"/>
  </sheets>
  <definedNames>
    <definedName name="_xlnm.Print_Area" localSheetId="0">'T-3.4'!$A$1:$W$27</definedName>
  </definedNames>
  <calcPr calcId="124519"/>
</workbook>
</file>

<file path=xl/calcChain.xml><?xml version="1.0" encoding="utf-8"?>
<calcChain xmlns="http://schemas.openxmlformats.org/spreadsheetml/2006/main">
  <c r="L13" i="1"/>
  <c r="M13"/>
  <c r="AD13"/>
  <c r="AE13"/>
  <c r="AG13"/>
  <c r="AH13"/>
  <c r="AJ13"/>
  <c r="AK13"/>
  <c r="AL13"/>
  <c r="AM13"/>
  <c r="AN13"/>
  <c r="AQ13"/>
  <c r="AR13"/>
  <c r="AS13"/>
  <c r="AT13"/>
  <c r="AU13"/>
  <c r="AV13"/>
  <c r="AW13"/>
  <c r="AX13"/>
  <c r="AY13"/>
  <c r="AZ13"/>
  <c r="BA13"/>
  <c r="BB13"/>
  <c r="BC13"/>
  <c r="BD13"/>
  <c r="BJ13"/>
  <c r="BK13"/>
  <c r="BM13"/>
  <c r="BN13"/>
  <c r="BP13"/>
  <c r="BQ13"/>
  <c r="BS13"/>
  <c r="BT13"/>
  <c r="I14"/>
  <c r="F14" s="1"/>
  <c r="J14"/>
  <c r="J13" s="1"/>
  <c r="G13" s="1"/>
  <c r="K14"/>
  <c r="K13" s="1"/>
  <c r="AA14"/>
  <c r="AA13" s="1"/>
  <c r="AB14"/>
  <c r="AB13" s="1"/>
  <c r="AC14"/>
  <c r="Z14" s="1"/>
  <c r="AF14"/>
  <c r="AF13" s="1"/>
  <c r="AI14"/>
  <c r="AI13" s="1"/>
  <c r="AP14"/>
  <c r="AP13" s="1"/>
  <c r="BG14"/>
  <c r="BG13" s="1"/>
  <c r="BH14"/>
  <c r="BH13" s="1"/>
  <c r="BI14"/>
  <c r="BI13" s="1"/>
  <c r="BL14"/>
  <c r="BL13" s="1"/>
  <c r="BO14"/>
  <c r="BO13" s="1"/>
  <c r="BR14"/>
  <c r="BR13" s="1"/>
  <c r="F15"/>
  <c r="G15"/>
  <c r="H15"/>
  <c r="E15" s="1"/>
  <c r="Z15"/>
  <c r="AP15"/>
  <c r="BG15"/>
  <c r="BH15"/>
  <c r="BI15"/>
  <c r="BF15" s="1"/>
  <c r="BL15"/>
  <c r="BO15"/>
  <c r="BR15"/>
  <c r="F16"/>
  <c r="G16"/>
  <c r="H16"/>
  <c r="E16" s="1"/>
  <c r="Z16"/>
  <c r="AP16"/>
  <c r="BG16"/>
  <c r="BH16"/>
  <c r="BI16"/>
  <c r="BF16" s="1"/>
  <c r="BL16"/>
  <c r="BO16"/>
  <c r="BR16"/>
  <c r="I17"/>
  <c r="F17" s="1"/>
  <c r="J17"/>
  <c r="G17" s="1"/>
  <c r="K17"/>
  <c r="AA17"/>
  <c r="AB17"/>
  <c r="AC17"/>
  <c r="Z17" s="1"/>
  <c r="AF17"/>
  <c r="AI17"/>
  <c r="AP17"/>
  <c r="BG17"/>
  <c r="BH17"/>
  <c r="BI17"/>
  <c r="BF17" s="1"/>
  <c r="BL17"/>
  <c r="BO17"/>
  <c r="BR17"/>
  <c r="F18"/>
  <c r="I18"/>
  <c r="J18"/>
  <c r="H18" s="1"/>
  <c r="E18" s="1"/>
  <c r="K18"/>
  <c r="AA18"/>
  <c r="AB18"/>
  <c r="AC18"/>
  <c r="AF18"/>
  <c r="Z18" s="1"/>
  <c r="AI18"/>
  <c r="AP18"/>
  <c r="BG18"/>
  <c r="BH18"/>
  <c r="BI18"/>
  <c r="BF18" s="1"/>
  <c r="BL18"/>
  <c r="BO18"/>
  <c r="BR18"/>
  <c r="E19"/>
  <c r="F19"/>
  <c r="G19"/>
  <c r="H19"/>
  <c r="Z19"/>
  <c r="AP19"/>
  <c r="BG19"/>
  <c r="BH19"/>
  <c r="BI19"/>
  <c r="BL19"/>
  <c r="BF19" s="1"/>
  <c r="BO19"/>
  <c r="BR19"/>
  <c r="Z13" l="1"/>
  <c r="G18"/>
  <c r="H17"/>
  <c r="E17" s="1"/>
  <c r="BF14"/>
  <c r="BF13" s="1"/>
  <c r="G14"/>
  <c r="AC13"/>
  <c r="I13"/>
  <c r="F13" s="1"/>
  <c r="H14"/>
  <c r="H13" l="1"/>
  <c r="E13" s="1"/>
  <c r="E14"/>
</calcChain>
</file>

<file path=xl/sharedStrings.xml><?xml version="1.0" encoding="utf-8"?>
<sst xmlns="http://schemas.openxmlformats.org/spreadsheetml/2006/main" count="219" uniqueCount="51">
  <si>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</si>
  <si>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</si>
  <si>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</si>
  <si>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</si>
  <si>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</si>
  <si>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</si>
  <si>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</si>
  <si>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</si>
  <si>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</si>
  <si>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</si>
  <si>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</si>
  <si>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</si>
  <si>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</si>
  <si>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</si>
  <si>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</si>
  <si>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</si>
  <si>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</si>
  <si>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</si>
  <si>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</si>
  <si>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</si>
  <si>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</si>
  <si>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</si>
  <si>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</si>
  <si>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</si>
  <si>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</si>
  <si>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</si>
  <si>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</si>
  <si>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Others</t>
  </si>
  <si>
    <t>Administration</t>
  </si>
  <si>
    <t>Office of the Private</t>
  </si>
  <si>
    <t>Office of the Basic</t>
  </si>
  <si>
    <r>
      <t>อื่น ๆ</t>
    </r>
    <r>
      <rPr>
        <vertAlign val="superscript"/>
        <sz val="11"/>
        <rFont val="TH SarabunPSK"/>
        <family val="2"/>
      </rPr>
      <t>1/</t>
    </r>
  </si>
  <si>
    <t xml:space="preserve">Department of Local </t>
  </si>
  <si>
    <t>การศึกษาเอกชน</t>
  </si>
  <si>
    <t>การศึกษาขั้นพื้นฐาน</t>
  </si>
  <si>
    <t>อื่น ๆ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</si>
  <si>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</si>
  <si>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</si>
  <si>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</si>
  <si>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</si>
  <si>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</si>
  <si>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สพม.6</t>
  </si>
  <si>
    <t>สพป.2</t>
  </si>
  <si>
    <t>สพป.1</t>
  </si>
  <si>
    <t>District</t>
  </si>
  <si>
    <t>สังกัด Jurisdiction</t>
  </si>
  <si>
    <t>อำเภอ</t>
  </si>
  <si>
    <t>Teacher by Jurisdiction, Sex and District: Academic Year 2016</t>
  </si>
  <si>
    <t xml:space="preserve">Table </t>
  </si>
  <si>
    <t>ครู จำแนกตามสังกัด และเพศ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</si>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</sst>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\-\ 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color theme="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8" fontId="3" fillId="0" borderId="3" xfId="0" applyNumberFormat="1" applyFont="1" applyBorder="1"/>
    <xf numFmtId="0" fontId="2" fillId="0" borderId="4" xfId="0" applyFont="1" applyBorder="1"/>
    <xf numFmtId="0" fontId="5" fillId="0" borderId="0" xfId="0" applyFont="1" applyAlignment="1">
      <alignment vertical="center"/>
    </xf>
    <xf numFmtId="3" fontId="5" fillId="2" borderId="5" xfId="0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188" fontId="3" fillId="0" borderId="8" xfId="0" applyNumberFormat="1" applyFont="1" applyBorder="1"/>
    <xf numFmtId="187" fontId="5" fillId="0" borderId="9" xfId="1" applyNumberFormat="1" applyFont="1" applyBorder="1" applyAlignment="1"/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/>
    <xf numFmtId="3" fontId="5" fillId="2" borderId="5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7" fillId="0" borderId="10" xfId="0" applyFont="1" applyBorder="1" applyAlignment="1"/>
    <xf numFmtId="0" fontId="7" fillId="3" borderId="10" xfId="0" applyFont="1" applyFill="1" applyBorder="1" applyAlignment="1"/>
    <xf numFmtId="0" fontId="5" fillId="0" borderId="0" xfId="0" applyFont="1" applyBorder="1" applyAlignment="1"/>
    <xf numFmtId="0" fontId="5" fillId="0" borderId="7" xfId="0" applyFont="1" applyBorder="1" applyAlignment="1">
      <alignment horizontal="left"/>
    </xf>
    <xf numFmtId="0" fontId="5" fillId="0" borderId="9" xfId="0" applyFont="1" applyBorder="1" applyAlignment="1"/>
    <xf numFmtId="0" fontId="5" fillId="0" borderId="0" xfId="0" applyFont="1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2" fillId="0" borderId="0" xfId="0" applyFont="1" applyAlignment="1"/>
    <xf numFmtId="0" fontId="8" fillId="0" borderId="0" xfId="0" applyFont="1" applyBorder="1" applyAlignment="1">
      <alignment horizontal="center"/>
    </xf>
    <xf numFmtId="0" fontId="2" fillId="0" borderId="7" xfId="0" applyFont="1" applyBorder="1" applyAlignment="1"/>
    <xf numFmtId="188" fontId="9" fillId="0" borderId="8" xfId="0" applyNumberFormat="1" applyFont="1" applyBorder="1"/>
    <xf numFmtId="187" fontId="6" fillId="0" borderId="9" xfId="1" applyNumberFormat="1" applyFont="1" applyBorder="1" applyAlignment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1009650</xdr:colOff>
      <xdr:row>0</xdr:row>
      <xdr:rowOff>9525</xdr:rowOff>
    </xdr:from>
    <xdr:to>
      <xdr:col>23</xdr:col>
      <xdr:colOff>38100</xdr:colOff>
      <xdr:row>26</xdr:row>
      <xdr:rowOff>209550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591675" y="9525"/>
          <a:ext cx="466725" cy="6238875"/>
          <a:chOff x="980" y="3"/>
          <a:chExt cx="62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31"/>
            <a:ext cx="32" cy="44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3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8"/>
  <sheetViews>
    <sheetView showGridLines="0" tabSelected="1" topLeftCell="A7" workbookViewId="0">
      <selection activeCell="P13" sqref="P13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8.7109375" style="1" customWidth="1"/>
    <col min="5" max="5" width="7.5703125" style="1" bestFit="1" customWidth="1"/>
    <col min="6" max="11" width="7" style="1" customWidth="1"/>
    <col min="12" max="12" width="8.42578125" style="1" customWidth="1"/>
    <col min="13" max="19" width="7" style="1" customWidth="1"/>
    <col min="20" max="20" width="1.28515625" style="1" customWidth="1"/>
    <col min="21" max="21" width="15.7109375" style="1" customWidth="1"/>
    <col min="22" max="22" width="2.28515625" style="1" customWidth="1"/>
    <col min="23" max="23" width="3.5703125" style="1" customWidth="1"/>
    <col min="24" max="24" width="9.140625" style="1"/>
    <col min="25" max="72" width="0" style="1" hidden="1" customWidth="1"/>
    <col min="73" max="16384" width="9.140625" style="1"/>
  </cols>
  <sheetData>
    <row r="1" spans="1:72" s="85" customFormat="1">
      <c r="B1" s="86" t="s">
        <v>50</v>
      </c>
      <c r="C1" s="84">
        <v>3.4</v>
      </c>
      <c r="D1" s="86" t="s">
        <v>49</v>
      </c>
    </row>
    <row r="2" spans="1:72" s="82" customFormat="1">
      <c r="B2" s="83" t="s">
        <v>48</v>
      </c>
      <c r="C2" s="84">
        <v>3.4</v>
      </c>
      <c r="D2" s="83" t="s">
        <v>47</v>
      </c>
    </row>
    <row r="3" spans="1:72" ht="6" customHeight="1"/>
    <row r="4" spans="1:72" s="5" customFormat="1" ht="21" customHeight="1">
      <c r="A4" s="79" t="s">
        <v>46</v>
      </c>
      <c r="B4" s="79"/>
      <c r="C4" s="79"/>
      <c r="D4" s="81"/>
      <c r="E4" s="75"/>
      <c r="F4" s="74"/>
      <c r="G4" s="73"/>
      <c r="H4" s="78" t="s">
        <v>45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6"/>
      <c r="T4" s="80" t="s">
        <v>44</v>
      </c>
      <c r="U4" s="79"/>
      <c r="Z4" s="75"/>
      <c r="AA4" s="74"/>
      <c r="AB4" s="73"/>
      <c r="AC4" s="78" t="s">
        <v>43</v>
      </c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6"/>
      <c r="AP4" s="75"/>
      <c r="AQ4" s="74"/>
      <c r="AR4" s="73"/>
      <c r="AS4" s="78" t="s">
        <v>42</v>
      </c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6"/>
      <c r="BF4" s="75"/>
      <c r="BG4" s="74"/>
      <c r="BH4" s="73"/>
      <c r="BI4" s="78" t="s">
        <v>41</v>
      </c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6"/>
    </row>
    <row r="5" spans="1:72" s="5" customFormat="1" ht="15">
      <c r="A5" s="56"/>
      <c r="B5" s="56"/>
      <c r="C5" s="56"/>
      <c r="D5" s="58"/>
      <c r="E5" s="69"/>
      <c r="F5" s="6"/>
      <c r="G5" s="68" t="s">
        <v>40</v>
      </c>
      <c r="H5" s="67"/>
      <c r="I5" s="66"/>
      <c r="J5" s="65"/>
      <c r="K5" s="67" t="s">
        <v>39</v>
      </c>
      <c r="L5" s="66"/>
      <c r="M5" s="66"/>
      <c r="N5" s="75"/>
      <c r="O5" s="74"/>
      <c r="P5" s="73"/>
      <c r="Q5" s="6"/>
      <c r="R5" s="6"/>
      <c r="S5" s="68"/>
      <c r="T5" s="57"/>
      <c r="U5" s="56"/>
      <c r="Z5" s="69"/>
      <c r="AA5" s="6"/>
      <c r="AB5" s="68" t="s">
        <v>40</v>
      </c>
      <c r="AC5" s="67"/>
      <c r="AD5" s="66"/>
      <c r="AE5" s="65"/>
      <c r="AF5" s="67" t="s">
        <v>39</v>
      </c>
      <c r="AG5" s="66"/>
      <c r="AH5" s="66"/>
      <c r="AI5" s="75"/>
      <c r="AJ5" s="74"/>
      <c r="AK5" s="73"/>
      <c r="AL5" s="6"/>
      <c r="AM5" s="6"/>
      <c r="AN5" s="68"/>
      <c r="AP5" s="69"/>
      <c r="AQ5" s="6"/>
      <c r="AR5" s="68" t="s">
        <v>40</v>
      </c>
      <c r="AS5" s="67"/>
      <c r="AT5" s="66"/>
      <c r="AU5" s="65"/>
      <c r="AV5" s="67" t="s">
        <v>39</v>
      </c>
      <c r="AW5" s="66"/>
      <c r="AX5" s="66"/>
      <c r="AY5" s="75"/>
      <c r="AZ5" s="74"/>
      <c r="BA5" s="73"/>
      <c r="BB5" s="6"/>
      <c r="BC5" s="6"/>
      <c r="BD5" s="68"/>
      <c r="BF5" s="69"/>
      <c r="BG5" s="6"/>
      <c r="BH5" s="68" t="s">
        <v>40</v>
      </c>
      <c r="BI5" s="67"/>
      <c r="BJ5" s="66"/>
      <c r="BK5" s="65"/>
      <c r="BL5" s="67" t="s">
        <v>39</v>
      </c>
      <c r="BM5" s="66"/>
      <c r="BN5" s="66"/>
      <c r="BO5" s="75"/>
      <c r="BP5" s="74"/>
      <c r="BQ5" s="73"/>
      <c r="BR5" s="6"/>
      <c r="BS5" s="6"/>
      <c r="BT5" s="68"/>
    </row>
    <row r="6" spans="1:72" s="5" customFormat="1" ht="15">
      <c r="A6" s="56"/>
      <c r="B6" s="56"/>
      <c r="C6" s="56"/>
      <c r="D6" s="58"/>
      <c r="E6" s="67" t="s">
        <v>25</v>
      </c>
      <c r="F6" s="66"/>
      <c r="G6" s="65"/>
      <c r="H6" s="67" t="s">
        <v>38</v>
      </c>
      <c r="I6" s="66"/>
      <c r="J6" s="65"/>
      <c r="K6" s="67" t="s">
        <v>37</v>
      </c>
      <c r="L6" s="66"/>
      <c r="M6" s="66"/>
      <c r="N6" s="67" t="s">
        <v>36</v>
      </c>
      <c r="O6" s="66"/>
      <c r="P6" s="65"/>
      <c r="T6" s="57"/>
      <c r="U6" s="56"/>
      <c r="Z6" s="67" t="s">
        <v>25</v>
      </c>
      <c r="AA6" s="66"/>
      <c r="AB6" s="65"/>
      <c r="AC6" s="67" t="s">
        <v>38</v>
      </c>
      <c r="AD6" s="66"/>
      <c r="AE6" s="65"/>
      <c r="AF6" s="67" t="s">
        <v>37</v>
      </c>
      <c r="AG6" s="66"/>
      <c r="AH6" s="66"/>
      <c r="AI6" s="67" t="s">
        <v>36</v>
      </c>
      <c r="AJ6" s="66"/>
      <c r="AK6" s="65"/>
      <c r="AP6" s="67" t="s">
        <v>25</v>
      </c>
      <c r="AQ6" s="66"/>
      <c r="AR6" s="65"/>
      <c r="AS6" s="67" t="s">
        <v>38</v>
      </c>
      <c r="AT6" s="66"/>
      <c r="AU6" s="65"/>
      <c r="AV6" s="67" t="s">
        <v>37</v>
      </c>
      <c r="AW6" s="66"/>
      <c r="AX6" s="66"/>
      <c r="AY6" s="67" t="s">
        <v>36</v>
      </c>
      <c r="AZ6" s="66"/>
      <c r="BA6" s="65"/>
      <c r="BF6" s="67" t="s">
        <v>25</v>
      </c>
      <c r="BG6" s="66"/>
      <c r="BH6" s="65"/>
      <c r="BI6" s="67" t="s">
        <v>38</v>
      </c>
      <c r="BJ6" s="66"/>
      <c r="BK6" s="65"/>
      <c r="BL6" s="67" t="s">
        <v>37</v>
      </c>
      <c r="BM6" s="66"/>
      <c r="BN6" s="66"/>
      <c r="BO6" s="67" t="s">
        <v>36</v>
      </c>
      <c r="BP6" s="66"/>
      <c r="BQ6" s="65"/>
    </row>
    <row r="7" spans="1:72" s="5" customFormat="1" ht="17.25">
      <c r="A7" s="56"/>
      <c r="B7" s="56"/>
      <c r="C7" s="56"/>
      <c r="D7" s="58"/>
      <c r="E7" s="67" t="s">
        <v>19</v>
      </c>
      <c r="F7" s="66"/>
      <c r="G7" s="65"/>
      <c r="H7" s="67" t="s">
        <v>34</v>
      </c>
      <c r="I7" s="66"/>
      <c r="J7" s="65"/>
      <c r="K7" s="67" t="s">
        <v>33</v>
      </c>
      <c r="L7" s="66"/>
      <c r="M7" s="66"/>
      <c r="N7" s="67" t="s">
        <v>32</v>
      </c>
      <c r="O7" s="66"/>
      <c r="P7" s="65"/>
      <c r="Q7" s="72" t="s">
        <v>35</v>
      </c>
      <c r="R7" s="71"/>
      <c r="S7" s="70"/>
      <c r="T7" s="57"/>
      <c r="U7" s="56"/>
      <c r="Z7" s="67" t="s">
        <v>19</v>
      </c>
      <c r="AA7" s="66"/>
      <c r="AB7" s="65"/>
      <c r="AC7" s="67" t="s">
        <v>34</v>
      </c>
      <c r="AD7" s="66"/>
      <c r="AE7" s="65"/>
      <c r="AF7" s="67" t="s">
        <v>33</v>
      </c>
      <c r="AG7" s="66"/>
      <c r="AH7" s="66"/>
      <c r="AI7" s="67" t="s">
        <v>32</v>
      </c>
      <c r="AJ7" s="66"/>
      <c r="AK7" s="65"/>
      <c r="AL7" s="72" t="s">
        <v>31</v>
      </c>
      <c r="AM7" s="71"/>
      <c r="AN7" s="70"/>
      <c r="AP7" s="67" t="s">
        <v>19</v>
      </c>
      <c r="AQ7" s="66"/>
      <c r="AR7" s="65"/>
      <c r="AS7" s="67" t="s">
        <v>34</v>
      </c>
      <c r="AT7" s="66"/>
      <c r="AU7" s="65"/>
      <c r="AV7" s="67" t="s">
        <v>33</v>
      </c>
      <c r="AW7" s="66"/>
      <c r="AX7" s="66"/>
      <c r="AY7" s="67" t="s">
        <v>32</v>
      </c>
      <c r="AZ7" s="66"/>
      <c r="BA7" s="65"/>
      <c r="BB7" s="72" t="s">
        <v>31</v>
      </c>
      <c r="BC7" s="71"/>
      <c r="BD7" s="70"/>
      <c r="BF7" s="67" t="s">
        <v>19</v>
      </c>
      <c r="BG7" s="66"/>
      <c r="BH7" s="65"/>
      <c r="BI7" s="67" t="s">
        <v>34</v>
      </c>
      <c r="BJ7" s="66"/>
      <c r="BK7" s="65"/>
      <c r="BL7" s="67" t="s">
        <v>33</v>
      </c>
      <c r="BM7" s="66"/>
      <c r="BN7" s="66"/>
      <c r="BO7" s="67" t="s">
        <v>32</v>
      </c>
      <c r="BP7" s="66"/>
      <c r="BQ7" s="65"/>
      <c r="BR7" s="72" t="s">
        <v>31</v>
      </c>
      <c r="BS7" s="71"/>
      <c r="BT7" s="70"/>
    </row>
    <row r="8" spans="1:72" s="5" customFormat="1" ht="15">
      <c r="A8" s="56"/>
      <c r="B8" s="56"/>
      <c r="C8" s="56"/>
      <c r="D8" s="58"/>
      <c r="E8" s="69"/>
      <c r="F8" s="6"/>
      <c r="G8" s="68"/>
      <c r="H8" s="67" t="s">
        <v>30</v>
      </c>
      <c r="I8" s="66"/>
      <c r="J8" s="65"/>
      <c r="K8" s="67" t="s">
        <v>29</v>
      </c>
      <c r="L8" s="66"/>
      <c r="M8" s="66"/>
      <c r="N8" s="67" t="s">
        <v>28</v>
      </c>
      <c r="O8" s="66"/>
      <c r="P8" s="65"/>
      <c r="Q8" s="67" t="s">
        <v>27</v>
      </c>
      <c r="R8" s="66"/>
      <c r="S8" s="65"/>
      <c r="T8" s="57"/>
      <c r="U8" s="56"/>
      <c r="Z8" s="69"/>
      <c r="AA8" s="6"/>
      <c r="AB8" s="68"/>
      <c r="AC8" s="67" t="s">
        <v>30</v>
      </c>
      <c r="AD8" s="66"/>
      <c r="AE8" s="65"/>
      <c r="AF8" s="67" t="s">
        <v>29</v>
      </c>
      <c r="AG8" s="66"/>
      <c r="AH8" s="66"/>
      <c r="AI8" s="67" t="s">
        <v>28</v>
      </c>
      <c r="AJ8" s="66"/>
      <c r="AK8" s="65"/>
      <c r="AL8" s="67" t="s">
        <v>27</v>
      </c>
      <c r="AM8" s="66"/>
      <c r="AN8" s="65"/>
      <c r="AP8" s="69"/>
      <c r="AQ8" s="6"/>
      <c r="AR8" s="68"/>
      <c r="AS8" s="67" t="s">
        <v>30</v>
      </c>
      <c r="AT8" s="66"/>
      <c r="AU8" s="65"/>
      <c r="AV8" s="67" t="s">
        <v>29</v>
      </c>
      <c r="AW8" s="66"/>
      <c r="AX8" s="66"/>
      <c r="AY8" s="67" t="s">
        <v>28</v>
      </c>
      <c r="AZ8" s="66"/>
      <c r="BA8" s="65"/>
      <c r="BB8" s="67" t="s">
        <v>27</v>
      </c>
      <c r="BC8" s="66"/>
      <c r="BD8" s="65"/>
      <c r="BF8" s="69"/>
      <c r="BG8" s="6"/>
      <c r="BH8" s="68"/>
      <c r="BI8" s="67" t="s">
        <v>30</v>
      </c>
      <c r="BJ8" s="66"/>
      <c r="BK8" s="65"/>
      <c r="BL8" s="67" t="s">
        <v>29</v>
      </c>
      <c r="BM8" s="66"/>
      <c r="BN8" s="66"/>
      <c r="BO8" s="67" t="s">
        <v>28</v>
      </c>
      <c r="BP8" s="66"/>
      <c r="BQ8" s="65"/>
      <c r="BR8" s="67" t="s">
        <v>27</v>
      </c>
      <c r="BS8" s="66"/>
      <c r="BT8" s="65"/>
    </row>
    <row r="9" spans="1:72" s="5" customFormat="1" ht="15">
      <c r="A9" s="56"/>
      <c r="B9" s="56"/>
      <c r="C9" s="56"/>
      <c r="D9" s="58"/>
      <c r="E9" s="61"/>
      <c r="F9" s="60"/>
      <c r="G9" s="59"/>
      <c r="H9" s="63" t="s">
        <v>26</v>
      </c>
      <c r="I9" s="62"/>
      <c r="J9" s="64"/>
      <c r="K9" s="63" t="s">
        <v>26</v>
      </c>
      <c r="L9" s="62"/>
      <c r="M9" s="62"/>
      <c r="N9" s="61"/>
      <c r="O9" s="60"/>
      <c r="P9" s="59"/>
      <c r="Q9" s="60"/>
      <c r="R9" s="60"/>
      <c r="S9" s="59"/>
      <c r="T9" s="57"/>
      <c r="U9" s="56"/>
      <c r="Z9" s="61"/>
      <c r="AA9" s="60"/>
      <c r="AB9" s="59"/>
      <c r="AC9" s="63" t="s">
        <v>26</v>
      </c>
      <c r="AD9" s="62"/>
      <c r="AE9" s="64"/>
      <c r="AF9" s="63" t="s">
        <v>26</v>
      </c>
      <c r="AG9" s="62"/>
      <c r="AH9" s="62"/>
      <c r="AI9" s="61"/>
      <c r="AJ9" s="60"/>
      <c r="AK9" s="59"/>
      <c r="AL9" s="60"/>
      <c r="AM9" s="60"/>
      <c r="AN9" s="59"/>
      <c r="AP9" s="61"/>
      <c r="AQ9" s="60"/>
      <c r="AR9" s="59"/>
      <c r="AS9" s="63" t="s">
        <v>26</v>
      </c>
      <c r="AT9" s="62"/>
      <c r="AU9" s="64"/>
      <c r="AV9" s="63" t="s">
        <v>26</v>
      </c>
      <c r="AW9" s="62"/>
      <c r="AX9" s="62"/>
      <c r="AY9" s="61"/>
      <c r="AZ9" s="60"/>
      <c r="BA9" s="59"/>
      <c r="BB9" s="60"/>
      <c r="BC9" s="60"/>
      <c r="BD9" s="59"/>
      <c r="BF9" s="61"/>
      <c r="BG9" s="60"/>
      <c r="BH9" s="59"/>
      <c r="BI9" s="63" t="s">
        <v>26</v>
      </c>
      <c r="BJ9" s="62"/>
      <c r="BK9" s="64"/>
      <c r="BL9" s="63" t="s">
        <v>26</v>
      </c>
      <c r="BM9" s="62"/>
      <c r="BN9" s="62"/>
      <c r="BO9" s="61"/>
      <c r="BP9" s="60"/>
      <c r="BQ9" s="59"/>
      <c r="BR9" s="60"/>
      <c r="BS9" s="60"/>
      <c r="BT9" s="59"/>
    </row>
    <row r="10" spans="1:72" s="5" customFormat="1" ht="15">
      <c r="A10" s="56"/>
      <c r="B10" s="56"/>
      <c r="C10" s="56"/>
      <c r="D10" s="58"/>
      <c r="E10" s="55" t="s">
        <v>25</v>
      </c>
      <c r="F10" s="55" t="s">
        <v>24</v>
      </c>
      <c r="G10" s="55" t="s">
        <v>23</v>
      </c>
      <c r="H10" s="48" t="s">
        <v>25</v>
      </c>
      <c r="I10" s="48" t="s">
        <v>24</v>
      </c>
      <c r="J10" s="47" t="s">
        <v>23</v>
      </c>
      <c r="K10" s="55" t="s">
        <v>25</v>
      </c>
      <c r="L10" s="55" t="s">
        <v>24</v>
      </c>
      <c r="M10" s="55" t="s">
        <v>23</v>
      </c>
      <c r="N10" s="48" t="s">
        <v>25</v>
      </c>
      <c r="O10" s="48" t="s">
        <v>24</v>
      </c>
      <c r="P10" s="48" t="s">
        <v>23</v>
      </c>
      <c r="Q10" s="55" t="s">
        <v>25</v>
      </c>
      <c r="R10" s="55" t="s">
        <v>24</v>
      </c>
      <c r="S10" s="47" t="s">
        <v>23</v>
      </c>
      <c r="T10" s="57"/>
      <c r="U10" s="56"/>
      <c r="Z10" s="55" t="s">
        <v>25</v>
      </c>
      <c r="AA10" s="55" t="s">
        <v>24</v>
      </c>
      <c r="AB10" s="55" t="s">
        <v>23</v>
      </c>
      <c r="AC10" s="48" t="s">
        <v>25</v>
      </c>
      <c r="AD10" s="48" t="s">
        <v>24</v>
      </c>
      <c r="AE10" s="47" t="s">
        <v>23</v>
      </c>
      <c r="AF10" s="55" t="s">
        <v>25</v>
      </c>
      <c r="AG10" s="55" t="s">
        <v>24</v>
      </c>
      <c r="AH10" s="55" t="s">
        <v>23</v>
      </c>
      <c r="AI10" s="48" t="s">
        <v>25</v>
      </c>
      <c r="AJ10" s="48" t="s">
        <v>24</v>
      </c>
      <c r="AK10" s="48" t="s">
        <v>23</v>
      </c>
      <c r="AL10" s="55" t="s">
        <v>25</v>
      </c>
      <c r="AM10" s="55" t="s">
        <v>24</v>
      </c>
      <c r="AN10" s="47" t="s">
        <v>23</v>
      </c>
      <c r="AP10" s="55" t="s">
        <v>25</v>
      </c>
      <c r="AQ10" s="55" t="s">
        <v>24</v>
      </c>
      <c r="AR10" s="55" t="s">
        <v>23</v>
      </c>
      <c r="AS10" s="48" t="s">
        <v>25</v>
      </c>
      <c r="AT10" s="48" t="s">
        <v>24</v>
      </c>
      <c r="AU10" s="47" t="s">
        <v>23</v>
      </c>
      <c r="AV10" s="55" t="s">
        <v>25</v>
      </c>
      <c r="AW10" s="55" t="s">
        <v>24</v>
      </c>
      <c r="AX10" s="55" t="s">
        <v>23</v>
      </c>
      <c r="AY10" s="48" t="s">
        <v>25</v>
      </c>
      <c r="AZ10" s="48" t="s">
        <v>24</v>
      </c>
      <c r="BA10" s="48" t="s">
        <v>23</v>
      </c>
      <c r="BB10" s="55" t="s">
        <v>25</v>
      </c>
      <c r="BC10" s="55" t="s">
        <v>24</v>
      </c>
      <c r="BD10" s="47" t="s">
        <v>23</v>
      </c>
      <c r="BF10" s="55" t="s">
        <v>25</v>
      </c>
      <c r="BG10" s="55" t="s">
        <v>24</v>
      </c>
      <c r="BH10" s="55" t="s">
        <v>23</v>
      </c>
      <c r="BI10" s="48" t="s">
        <v>25</v>
      </c>
      <c r="BJ10" s="48" t="s">
        <v>24</v>
      </c>
      <c r="BK10" s="47" t="s">
        <v>23</v>
      </c>
      <c r="BL10" s="55" t="s">
        <v>25</v>
      </c>
      <c r="BM10" s="55" t="s">
        <v>24</v>
      </c>
      <c r="BN10" s="55" t="s">
        <v>23</v>
      </c>
      <c r="BO10" s="48" t="s">
        <v>25</v>
      </c>
      <c r="BP10" s="48" t="s">
        <v>24</v>
      </c>
      <c r="BQ10" s="48" t="s">
        <v>23</v>
      </c>
      <c r="BR10" s="55" t="s">
        <v>25</v>
      </c>
      <c r="BS10" s="55" t="s">
        <v>24</v>
      </c>
      <c r="BT10" s="47" t="s">
        <v>23</v>
      </c>
    </row>
    <row r="11" spans="1:72" s="5" customFormat="1" ht="15">
      <c r="A11" s="52"/>
      <c r="B11" s="52"/>
      <c r="C11" s="52"/>
      <c r="D11" s="54"/>
      <c r="E11" s="51" t="s">
        <v>19</v>
      </c>
      <c r="F11" s="51" t="s">
        <v>22</v>
      </c>
      <c r="G11" s="51" t="s">
        <v>21</v>
      </c>
      <c r="H11" s="51" t="s">
        <v>19</v>
      </c>
      <c r="I11" s="51" t="s">
        <v>22</v>
      </c>
      <c r="J11" s="51" t="s">
        <v>21</v>
      </c>
      <c r="K11" s="51" t="s">
        <v>19</v>
      </c>
      <c r="L11" s="51" t="s">
        <v>22</v>
      </c>
      <c r="M11" s="51" t="s">
        <v>21</v>
      </c>
      <c r="N11" s="51" t="s">
        <v>19</v>
      </c>
      <c r="O11" s="51" t="s">
        <v>22</v>
      </c>
      <c r="P11" s="51" t="s">
        <v>21</v>
      </c>
      <c r="Q11" s="51" t="s">
        <v>19</v>
      </c>
      <c r="R11" s="51" t="s">
        <v>22</v>
      </c>
      <c r="S11" s="51" t="s">
        <v>21</v>
      </c>
      <c r="T11" s="53"/>
      <c r="U11" s="52"/>
      <c r="Z11" s="51" t="s">
        <v>19</v>
      </c>
      <c r="AA11" s="51" t="s">
        <v>22</v>
      </c>
      <c r="AB11" s="51" t="s">
        <v>21</v>
      </c>
      <c r="AC11" s="51" t="s">
        <v>19</v>
      </c>
      <c r="AD11" s="51" t="s">
        <v>22</v>
      </c>
      <c r="AE11" s="51" t="s">
        <v>21</v>
      </c>
      <c r="AF11" s="51" t="s">
        <v>19</v>
      </c>
      <c r="AG11" s="51" t="s">
        <v>22</v>
      </c>
      <c r="AH11" s="51" t="s">
        <v>21</v>
      </c>
      <c r="AI11" s="51" t="s">
        <v>19</v>
      </c>
      <c r="AJ11" s="51" t="s">
        <v>22</v>
      </c>
      <c r="AK11" s="51" t="s">
        <v>21</v>
      </c>
      <c r="AL11" s="51" t="s">
        <v>19</v>
      </c>
      <c r="AM11" s="51" t="s">
        <v>22</v>
      </c>
      <c r="AN11" s="51" t="s">
        <v>21</v>
      </c>
      <c r="AP11" s="51" t="s">
        <v>19</v>
      </c>
      <c r="AQ11" s="51" t="s">
        <v>22</v>
      </c>
      <c r="AR11" s="51" t="s">
        <v>21</v>
      </c>
      <c r="AS11" s="51" t="s">
        <v>19</v>
      </c>
      <c r="AT11" s="51" t="s">
        <v>22</v>
      </c>
      <c r="AU11" s="51" t="s">
        <v>21</v>
      </c>
      <c r="AV11" s="51" t="s">
        <v>19</v>
      </c>
      <c r="AW11" s="51" t="s">
        <v>22</v>
      </c>
      <c r="AX11" s="51" t="s">
        <v>21</v>
      </c>
      <c r="AY11" s="51" t="s">
        <v>19</v>
      </c>
      <c r="AZ11" s="51" t="s">
        <v>22</v>
      </c>
      <c r="BA11" s="51" t="s">
        <v>21</v>
      </c>
      <c r="BB11" s="51" t="s">
        <v>19</v>
      </c>
      <c r="BC11" s="51" t="s">
        <v>22</v>
      </c>
      <c r="BD11" s="51" t="s">
        <v>21</v>
      </c>
      <c r="BF11" s="51" t="s">
        <v>19</v>
      </c>
      <c r="BG11" s="51" t="s">
        <v>22</v>
      </c>
      <c r="BH11" s="51" t="s">
        <v>21</v>
      </c>
      <c r="BI11" s="51" t="s">
        <v>19</v>
      </c>
      <c r="BJ11" s="51" t="s">
        <v>22</v>
      </c>
      <c r="BK11" s="51" t="s">
        <v>21</v>
      </c>
      <c r="BL11" s="51" t="s">
        <v>19</v>
      </c>
      <c r="BM11" s="51" t="s">
        <v>22</v>
      </c>
      <c r="BN11" s="51" t="s">
        <v>21</v>
      </c>
      <c r="BO11" s="51" t="s">
        <v>19</v>
      </c>
      <c r="BP11" s="51" t="s">
        <v>22</v>
      </c>
      <c r="BQ11" s="51" t="s">
        <v>21</v>
      </c>
      <c r="BR11" s="51" t="s">
        <v>19</v>
      </c>
      <c r="BS11" s="51" t="s">
        <v>22</v>
      </c>
      <c r="BT11" s="51" t="s">
        <v>21</v>
      </c>
    </row>
    <row r="12" spans="1:72" s="6" customFormat="1" ht="3" customHeight="1">
      <c r="A12" s="50"/>
      <c r="B12" s="50"/>
      <c r="C12" s="50"/>
      <c r="D12" s="49"/>
      <c r="E12" s="47"/>
      <c r="F12" s="48"/>
      <c r="G12" s="48"/>
      <c r="H12" s="48"/>
      <c r="I12" s="48"/>
      <c r="J12" s="47"/>
      <c r="K12" s="48"/>
      <c r="L12" s="48"/>
      <c r="M12" s="48"/>
      <c r="N12" s="48"/>
      <c r="O12" s="48"/>
      <c r="P12" s="48"/>
      <c r="Q12" s="48"/>
      <c r="R12" s="48"/>
      <c r="S12" s="47"/>
      <c r="T12" s="46"/>
    </row>
    <row r="13" spans="1:72" s="39" customFormat="1" ht="24" customHeight="1">
      <c r="A13" s="45" t="s">
        <v>20</v>
      </c>
      <c r="B13" s="45"/>
      <c r="C13" s="45"/>
      <c r="D13" s="44"/>
      <c r="E13" s="43">
        <f>SUM(H13+K13)</f>
        <v>6345</v>
      </c>
      <c r="F13" s="43">
        <f>SUM(I13+L13)</f>
        <v>1466</v>
      </c>
      <c r="G13" s="43">
        <f>SUM(J13+M13)</f>
        <v>4879</v>
      </c>
      <c r="H13" s="43">
        <f>SUM(H14:H19)</f>
        <v>3632</v>
      </c>
      <c r="I13" s="43">
        <f>SUM(I14:I19)</f>
        <v>964</v>
      </c>
      <c r="J13" s="43">
        <f>SUM(J14:J19)</f>
        <v>2668</v>
      </c>
      <c r="K13" s="43">
        <f>SUM(K14:K19)</f>
        <v>2713</v>
      </c>
      <c r="L13" s="43">
        <f>SUM(L14:L19)</f>
        <v>502</v>
      </c>
      <c r="M13" s="43">
        <f>SUM(M14:M19)</f>
        <v>2211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1"/>
      <c r="U13" s="40" t="s">
        <v>19</v>
      </c>
      <c r="Z13" s="39">
        <f>SUM(Z14:Z19)</f>
        <v>4534</v>
      </c>
      <c r="AA13" s="39">
        <f>SUM(AA14:AA19)</f>
        <v>978</v>
      </c>
      <c r="AB13" s="39">
        <f>SUM(AB14:AB19)</f>
        <v>3556</v>
      </c>
      <c r="AC13" s="39">
        <f>SUM(AC14:AC19)</f>
        <v>1875</v>
      </c>
      <c r="AD13" s="39">
        <f>SUM(AD14:AD19)</f>
        <v>394</v>
      </c>
      <c r="AE13" s="39">
        <f>SUM(AE14:AE19)</f>
        <v>1481</v>
      </c>
      <c r="AF13" s="39">
        <f>SUM(AF14:AF19)</f>
        <v>2659</v>
      </c>
      <c r="AG13" s="39">
        <f>SUM(AG14:AG19)</f>
        <v>584</v>
      </c>
      <c r="AH13" s="39">
        <f>SUM(AH14:AH19)</f>
        <v>2075</v>
      </c>
      <c r="AI13" s="39">
        <f>SUM(AI14:AI19)</f>
        <v>0</v>
      </c>
      <c r="AJ13" s="39">
        <f>SUM(AJ14:AJ19)</f>
        <v>0</v>
      </c>
      <c r="AK13" s="39">
        <f>SUM(AK14:AK19)</f>
        <v>0</v>
      </c>
      <c r="AL13" s="39">
        <f>SUM(AL14:AL19)</f>
        <v>0</v>
      </c>
      <c r="AM13" s="39">
        <f>SUM(AM14:AM19)</f>
        <v>0</v>
      </c>
      <c r="AN13" s="39">
        <f>SUM(AN14:AN19)</f>
        <v>0</v>
      </c>
      <c r="AP13" s="39">
        <f>SUM(AP14:AP19)</f>
        <v>0</v>
      </c>
      <c r="AQ13" s="39">
        <f>SUM(AQ14:AQ19)</f>
        <v>0</v>
      </c>
      <c r="AR13" s="39">
        <f>SUM(AR14:AR19)</f>
        <v>0</v>
      </c>
      <c r="AS13" s="39">
        <f>SUM(AS14:AS19)</f>
        <v>0</v>
      </c>
      <c r="AT13" s="39">
        <f>SUM(AT14:AT19)</f>
        <v>0</v>
      </c>
      <c r="AU13" s="39">
        <f>SUM(AU14:AU19)</f>
        <v>0</v>
      </c>
      <c r="AV13" s="39">
        <f>SUM(AV14:AV19)</f>
        <v>0</v>
      </c>
      <c r="AW13" s="39">
        <f>SUM(AW14:AW19)</f>
        <v>0</v>
      </c>
      <c r="AX13" s="39">
        <f>SUM(AX14:AX19)</f>
        <v>0</v>
      </c>
      <c r="AY13" s="39">
        <f>SUM(AY14:AY19)</f>
        <v>0</v>
      </c>
      <c r="AZ13" s="39">
        <f>SUM(AZ14:AZ19)</f>
        <v>0</v>
      </c>
      <c r="BA13" s="39">
        <f>SUM(BA14:BA19)</f>
        <v>0</v>
      </c>
      <c r="BB13" s="39">
        <f>SUM(BB14:BB19)</f>
        <v>0</v>
      </c>
      <c r="BC13" s="39">
        <f>SUM(BC14:BC19)</f>
        <v>0</v>
      </c>
      <c r="BD13" s="39">
        <f>SUM(BD14:BD19)</f>
        <v>0</v>
      </c>
      <c r="BF13" s="39">
        <f>SUM(BF14:BF19)</f>
        <v>1946</v>
      </c>
      <c r="BG13" s="39">
        <f>SUM(BG14:BG19)</f>
        <v>614</v>
      </c>
      <c r="BH13" s="39">
        <f>SUM(BH14:BH19)</f>
        <v>1332</v>
      </c>
      <c r="BI13" s="39">
        <f>SUM(BI14:BI19)</f>
        <v>1946</v>
      </c>
      <c r="BJ13" s="39">
        <f>SUM(BJ14:BJ19)</f>
        <v>614</v>
      </c>
      <c r="BK13" s="39">
        <f>SUM(BK14:BK19)</f>
        <v>1332</v>
      </c>
      <c r="BL13" s="39">
        <f>SUM(BL14:BL19)</f>
        <v>0</v>
      </c>
      <c r="BM13" s="39">
        <f>SUM(BM14:BM19)</f>
        <v>0</v>
      </c>
      <c r="BN13" s="39">
        <f>SUM(BN14:BN19)</f>
        <v>0</v>
      </c>
      <c r="BO13" s="39">
        <f>SUM(BO14:BO19)</f>
        <v>0</v>
      </c>
      <c r="BP13" s="39">
        <f>SUM(BP14:BP19)</f>
        <v>0</v>
      </c>
      <c r="BQ13" s="39">
        <f>SUM(BQ14:BQ19)</f>
        <v>0</v>
      </c>
      <c r="BR13" s="39">
        <f>SUM(BR14:BR19)</f>
        <v>0</v>
      </c>
      <c r="BS13" s="39">
        <f>SUM(BS14:BS19)</f>
        <v>0</v>
      </c>
      <c r="BT13" s="39">
        <f>SUM(BT14:BT19)</f>
        <v>0</v>
      </c>
    </row>
    <row r="14" spans="1:72" s="24" customFormat="1" ht="32.25" customHeight="1">
      <c r="B14" s="35" t="s">
        <v>18</v>
      </c>
      <c r="D14" s="34"/>
      <c r="E14" s="21">
        <f>SUM(H14+K14)</f>
        <v>3630</v>
      </c>
      <c r="F14" s="21">
        <f>SUM(I14,L14)</f>
        <v>761</v>
      </c>
      <c r="G14" s="21">
        <f>SUM(J14,M14)</f>
        <v>2869</v>
      </c>
      <c r="H14" s="21">
        <f>SUM(I14:J14)</f>
        <v>1662</v>
      </c>
      <c r="I14" s="21">
        <f>190+202</f>
        <v>392</v>
      </c>
      <c r="J14" s="21">
        <f>779+491</f>
        <v>1270</v>
      </c>
      <c r="K14" s="21">
        <f>SUM(L14:M14)</f>
        <v>1968</v>
      </c>
      <c r="L14" s="21">
        <v>369</v>
      </c>
      <c r="M14" s="21">
        <v>1599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33" t="s">
        <v>17</v>
      </c>
      <c r="U14" s="32"/>
      <c r="Z14" s="24">
        <f>SUM(AC14,AF14,AI14,AL14)</f>
        <v>2998</v>
      </c>
      <c r="AA14" s="30">
        <f>SUM(AD14,AG14)</f>
        <v>656</v>
      </c>
      <c r="AB14" s="30">
        <f>SUM(AE14,AH14)</f>
        <v>2342</v>
      </c>
      <c r="AC14" s="30">
        <f>SUM(AD14:AE14)</f>
        <v>1048</v>
      </c>
      <c r="AD14" s="31">
        <v>200</v>
      </c>
      <c r="AE14" s="31">
        <v>848</v>
      </c>
      <c r="AF14" s="30">
        <f>SUM(AG14:AH14)</f>
        <v>1950</v>
      </c>
      <c r="AG14" s="31">
        <v>456</v>
      </c>
      <c r="AH14" s="31">
        <v>1494</v>
      </c>
      <c r="AI14" s="30">
        <f>SUM(AJ14:AK14)</f>
        <v>0</v>
      </c>
      <c r="AP14" s="24">
        <f>SUM(AQ14:BD14)</f>
        <v>0</v>
      </c>
      <c r="BF14" s="29">
        <f>SUM(BI14,BL14,BO14,BR14)</f>
        <v>663</v>
      </c>
      <c r="BG14" s="37">
        <f>SUM(BJ14,BM14,BP14,BS14)</f>
        <v>201</v>
      </c>
      <c r="BH14" s="37">
        <f>SUM(BK14,BN14,BQ14,BT14)</f>
        <v>462</v>
      </c>
      <c r="BI14" s="38">
        <f>SUM(BJ14:BK14)</f>
        <v>663</v>
      </c>
      <c r="BJ14" s="37">
        <v>201</v>
      </c>
      <c r="BK14" s="36">
        <v>462</v>
      </c>
      <c r="BL14" s="38">
        <f>SUM(BM14:BN14)</f>
        <v>0</v>
      </c>
      <c r="BM14" s="37">
        <v>0</v>
      </c>
      <c r="BN14" s="37">
        <v>0</v>
      </c>
      <c r="BO14" s="38">
        <f>SUM(BP14:BQ14)</f>
        <v>0</v>
      </c>
      <c r="BP14" s="37">
        <v>0</v>
      </c>
      <c r="BQ14" s="37">
        <v>0</v>
      </c>
      <c r="BR14" s="38">
        <f>SUM(BS14:BT14)</f>
        <v>0</v>
      </c>
      <c r="BS14" s="37">
        <v>0</v>
      </c>
      <c r="BT14" s="36">
        <v>0</v>
      </c>
    </row>
    <row r="15" spans="1:72" s="24" customFormat="1" ht="32.25" customHeight="1">
      <c r="B15" s="35" t="s">
        <v>16</v>
      </c>
      <c r="D15" s="34"/>
      <c r="E15" s="21">
        <f>SUM(H15+K15)</f>
        <v>278</v>
      </c>
      <c r="F15" s="21">
        <f>SUM(I15,L15)</f>
        <v>85</v>
      </c>
      <c r="G15" s="21">
        <f>SUM(J15,M15)</f>
        <v>193</v>
      </c>
      <c r="H15" s="21">
        <f>SUM(I15:J15)</f>
        <v>278</v>
      </c>
      <c r="I15" s="21">
        <v>85</v>
      </c>
      <c r="J15" s="21">
        <v>193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33" t="s">
        <v>15</v>
      </c>
      <c r="U15" s="32"/>
      <c r="Z15" s="24">
        <f>SUM(AC15,AF15,AI15,AL15)</f>
        <v>0</v>
      </c>
      <c r="AP15" s="24">
        <f>SUM(AQ15:BD15)</f>
        <v>0</v>
      </c>
      <c r="BF15" s="29">
        <f>SUM(BI15,BL15,BO15,BR15)</f>
        <v>264</v>
      </c>
      <c r="BG15" s="28">
        <f>SUM(BJ15,BM15,BP15,BS15)</f>
        <v>83</v>
      </c>
      <c r="BH15" s="28">
        <f>SUM(BK15,BN15,BQ15,BT15)</f>
        <v>181</v>
      </c>
      <c r="BI15" s="26">
        <f>SUM(BJ15:BK15)</f>
        <v>264</v>
      </c>
      <c r="BJ15" s="25">
        <v>83</v>
      </c>
      <c r="BK15" s="27">
        <v>181</v>
      </c>
      <c r="BL15" s="26">
        <f>SUM(BM15:BN15)</f>
        <v>0</v>
      </c>
      <c r="BM15" s="25">
        <v>0</v>
      </c>
      <c r="BN15" s="25">
        <v>0</v>
      </c>
      <c r="BO15" s="26">
        <f>SUM(BP15:BQ15)</f>
        <v>0</v>
      </c>
      <c r="BP15" s="25">
        <v>0</v>
      </c>
      <c r="BQ15" s="25">
        <v>0</v>
      </c>
      <c r="BR15" s="26">
        <f>SUM(BS15:BT15)</f>
        <v>0</v>
      </c>
      <c r="BS15" s="25">
        <v>0</v>
      </c>
      <c r="BT15" s="25">
        <v>0</v>
      </c>
    </row>
    <row r="16" spans="1:72" s="24" customFormat="1" ht="32.25" customHeight="1">
      <c r="B16" s="35" t="s">
        <v>14</v>
      </c>
      <c r="D16" s="34"/>
      <c r="E16" s="21">
        <f>SUM(H16+K16)</f>
        <v>436</v>
      </c>
      <c r="F16" s="21">
        <f>SUM(I16,L16)</f>
        <v>149</v>
      </c>
      <c r="G16" s="21">
        <f>SUM(J16,M16)</f>
        <v>287</v>
      </c>
      <c r="H16" s="21">
        <f>SUM(I16:J16)</f>
        <v>436</v>
      </c>
      <c r="I16" s="21">
        <v>149</v>
      </c>
      <c r="J16" s="21">
        <v>287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33" t="s">
        <v>13</v>
      </c>
      <c r="U16" s="32"/>
      <c r="Z16" s="24">
        <f>SUM(AC16,AF16,AI16,AL16)</f>
        <v>0</v>
      </c>
      <c r="AP16" s="24">
        <f>SUM(AQ16:BD16)</f>
        <v>0</v>
      </c>
      <c r="BF16" s="29">
        <f>SUM(BI16,BL16,BO16,BR16)</f>
        <v>438</v>
      </c>
      <c r="BG16" s="28">
        <f>SUM(BJ16,BM16,BP16,BS16)</f>
        <v>153</v>
      </c>
      <c r="BH16" s="28">
        <f>SUM(BK16,BN16,BQ16,BT16)</f>
        <v>285</v>
      </c>
      <c r="BI16" s="26">
        <f>SUM(BJ16:BK16)</f>
        <v>438</v>
      </c>
      <c r="BJ16" s="25">
        <v>153</v>
      </c>
      <c r="BK16" s="27">
        <v>285</v>
      </c>
      <c r="BL16" s="26">
        <f>SUM(BM16:BN16)</f>
        <v>0</v>
      </c>
      <c r="BM16" s="25">
        <v>0</v>
      </c>
      <c r="BN16" s="25">
        <v>0</v>
      </c>
      <c r="BO16" s="26">
        <f>SUM(BP16:BQ16)</f>
        <v>0</v>
      </c>
      <c r="BP16" s="25">
        <v>0</v>
      </c>
      <c r="BQ16" s="25">
        <v>0</v>
      </c>
      <c r="BR16" s="26">
        <f>SUM(BS16:BT16)</f>
        <v>0</v>
      </c>
      <c r="BS16" s="25">
        <v>0</v>
      </c>
      <c r="BT16" s="25">
        <v>0</v>
      </c>
    </row>
    <row r="17" spans="1:72" s="24" customFormat="1" ht="32.25" customHeight="1">
      <c r="B17" s="35" t="s">
        <v>12</v>
      </c>
      <c r="D17" s="34"/>
      <c r="E17" s="21">
        <f>SUM(H17+K17)</f>
        <v>1299</v>
      </c>
      <c r="F17" s="21">
        <f>SUM(I17,L17)</f>
        <v>301</v>
      </c>
      <c r="G17" s="21">
        <f>SUM(J17,M17)</f>
        <v>998</v>
      </c>
      <c r="H17" s="21">
        <f>SUM(I17:J17)</f>
        <v>767</v>
      </c>
      <c r="I17" s="21">
        <f>89+122</f>
        <v>211</v>
      </c>
      <c r="J17" s="21">
        <f>303+253</f>
        <v>556</v>
      </c>
      <c r="K17" s="21">
        <f>SUM(L17:M17)</f>
        <v>532</v>
      </c>
      <c r="L17" s="21">
        <v>90</v>
      </c>
      <c r="M17" s="21">
        <v>442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33" t="s">
        <v>11</v>
      </c>
      <c r="U17" s="32"/>
      <c r="Z17" s="24">
        <f>SUM(AC17,AF17,AI17,AL17)</f>
        <v>1008</v>
      </c>
      <c r="AA17" s="30">
        <f>SUM(AD17,AG17)</f>
        <v>207</v>
      </c>
      <c r="AB17" s="30">
        <f>SUM(AE17,AH17)</f>
        <v>801</v>
      </c>
      <c r="AC17" s="30">
        <f>SUM(AD17:AE17)</f>
        <v>505</v>
      </c>
      <c r="AD17" s="31">
        <v>121</v>
      </c>
      <c r="AE17" s="31">
        <v>384</v>
      </c>
      <c r="AF17" s="30">
        <f>SUM(AG17:AH17)</f>
        <v>503</v>
      </c>
      <c r="AG17" s="31">
        <v>86</v>
      </c>
      <c r="AH17" s="31">
        <v>417</v>
      </c>
      <c r="AI17" s="30">
        <f>SUM(AJ15:AK15)</f>
        <v>0</v>
      </c>
      <c r="AP17" s="24">
        <f>SUM(AQ17:BD17)</f>
        <v>0</v>
      </c>
      <c r="BF17" s="29">
        <f>SUM(BI17,BL17,BO17,BR17)</f>
        <v>391</v>
      </c>
      <c r="BG17" s="28">
        <f>SUM(BJ17,BM17,BP17,BS17)</f>
        <v>112</v>
      </c>
      <c r="BH17" s="28">
        <f>SUM(BK17,BN17,BQ17,BT17)</f>
        <v>279</v>
      </c>
      <c r="BI17" s="26">
        <f>SUM(BJ17:BK17)</f>
        <v>391</v>
      </c>
      <c r="BJ17" s="25">
        <v>112</v>
      </c>
      <c r="BK17" s="27">
        <v>279</v>
      </c>
      <c r="BL17" s="26">
        <f>SUM(BM17:BN17)</f>
        <v>0</v>
      </c>
      <c r="BM17" s="25">
        <v>0</v>
      </c>
      <c r="BN17" s="25">
        <v>0</v>
      </c>
      <c r="BO17" s="26">
        <f>SUM(BP17:BQ17)</f>
        <v>0</v>
      </c>
      <c r="BP17" s="25">
        <v>0</v>
      </c>
      <c r="BQ17" s="25">
        <v>0</v>
      </c>
      <c r="BR17" s="26">
        <f>SUM(BS17:BT17)</f>
        <v>0</v>
      </c>
      <c r="BS17" s="25">
        <v>0</v>
      </c>
      <c r="BT17" s="25">
        <v>0</v>
      </c>
    </row>
    <row r="18" spans="1:72" s="24" customFormat="1" ht="32.25" customHeight="1">
      <c r="B18" s="35" t="s">
        <v>10</v>
      </c>
      <c r="D18" s="34"/>
      <c r="E18" s="21">
        <f>SUM(H18+K18)</f>
        <v>600</v>
      </c>
      <c r="F18" s="21">
        <f>SUM(I18,L18)</f>
        <v>132</v>
      </c>
      <c r="G18" s="21">
        <f>SUM(J18,M18)</f>
        <v>468</v>
      </c>
      <c r="H18" s="21">
        <f>SUM(I18:J18)</f>
        <v>387</v>
      </c>
      <c r="I18" s="21">
        <f>57+32</f>
        <v>89</v>
      </c>
      <c r="J18" s="21">
        <f>229+69</f>
        <v>298</v>
      </c>
      <c r="K18" s="21">
        <f>SUM(L18:M18)</f>
        <v>213</v>
      </c>
      <c r="L18" s="21">
        <v>43</v>
      </c>
      <c r="M18" s="21">
        <v>170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33" t="s">
        <v>9</v>
      </c>
      <c r="U18" s="32"/>
      <c r="Z18" s="24">
        <f>SUM(AC18,AF18,AI18,AL18)</f>
        <v>528</v>
      </c>
      <c r="AA18" s="30">
        <f>SUM(AD18,AG18)</f>
        <v>115</v>
      </c>
      <c r="AB18" s="30">
        <f>SUM(AE18,AH18)</f>
        <v>413</v>
      </c>
      <c r="AC18" s="30">
        <f>SUM(AD18:AE18)</f>
        <v>322</v>
      </c>
      <c r="AD18" s="31">
        <v>73</v>
      </c>
      <c r="AE18" s="31">
        <v>249</v>
      </c>
      <c r="AF18" s="30">
        <f>SUM(AG18:AH18)</f>
        <v>206</v>
      </c>
      <c r="AG18" s="31">
        <v>42</v>
      </c>
      <c r="AH18" s="31">
        <v>164</v>
      </c>
      <c r="AI18" s="30">
        <f>SUM(AJ16:AK16)</f>
        <v>0</v>
      </c>
      <c r="AP18" s="24">
        <f>SUM(AQ18:BD18)</f>
        <v>0</v>
      </c>
      <c r="BF18" s="29">
        <f>SUM(BI18,BL18,BO18,BR18)</f>
        <v>95</v>
      </c>
      <c r="BG18" s="28">
        <f>SUM(BJ18,BM18,BP18,BS18)</f>
        <v>33</v>
      </c>
      <c r="BH18" s="28">
        <f>SUM(BK18,BN18,BQ18,BT18)</f>
        <v>62</v>
      </c>
      <c r="BI18" s="26">
        <f>SUM(BJ18:BK18)</f>
        <v>95</v>
      </c>
      <c r="BJ18" s="25">
        <v>33</v>
      </c>
      <c r="BK18" s="27">
        <v>62</v>
      </c>
      <c r="BL18" s="26">
        <f>SUM(BM18:BN18)</f>
        <v>0</v>
      </c>
      <c r="BM18" s="25">
        <v>0</v>
      </c>
      <c r="BN18" s="25">
        <v>0</v>
      </c>
      <c r="BO18" s="26">
        <f>SUM(BP18:BQ18)</f>
        <v>0</v>
      </c>
      <c r="BP18" s="25">
        <v>0</v>
      </c>
      <c r="BQ18" s="25">
        <v>0</v>
      </c>
      <c r="BR18" s="26">
        <f>SUM(BS18:BT18)</f>
        <v>0</v>
      </c>
      <c r="BS18" s="25">
        <v>0</v>
      </c>
      <c r="BT18" s="25">
        <v>0</v>
      </c>
    </row>
    <row r="19" spans="1:72" s="12" customFormat="1" ht="32.25" customHeight="1">
      <c r="B19" s="23" t="s">
        <v>8</v>
      </c>
      <c r="D19" s="22"/>
      <c r="E19" s="21">
        <f>SUM(H19+K19)</f>
        <v>102</v>
      </c>
      <c r="F19" s="21">
        <f>SUM(I19,L19)</f>
        <v>38</v>
      </c>
      <c r="G19" s="21">
        <f>SUM(J19,M19)</f>
        <v>64</v>
      </c>
      <c r="H19" s="21">
        <f>SUM(I19:J19)</f>
        <v>102</v>
      </c>
      <c r="I19" s="21">
        <v>38</v>
      </c>
      <c r="J19" s="21">
        <v>64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19" t="s">
        <v>7</v>
      </c>
      <c r="U19" s="18"/>
      <c r="Z19" s="12">
        <f>SUM(AC19,AF19,AI19,AL19)</f>
        <v>0</v>
      </c>
      <c r="AP19" s="12">
        <f>SUM(AQ19:BD19)</f>
        <v>0</v>
      </c>
      <c r="BF19" s="17">
        <f>SUM(BI19,BL19,BO19,BR19)</f>
        <v>95</v>
      </c>
      <c r="BG19" s="16">
        <f>SUM(BJ19,BM19,BP19,BS19)</f>
        <v>32</v>
      </c>
      <c r="BH19" s="16">
        <f>SUM(BK19,BN19,BQ19,BT19)</f>
        <v>63</v>
      </c>
      <c r="BI19" s="14">
        <f>SUM(BJ19:BK19)</f>
        <v>95</v>
      </c>
      <c r="BJ19" s="13">
        <v>32</v>
      </c>
      <c r="BK19" s="15">
        <v>63</v>
      </c>
      <c r="BL19" s="14">
        <f>SUM(BM19:BN19)</f>
        <v>0</v>
      </c>
      <c r="BM19" s="13">
        <v>0</v>
      </c>
      <c r="BN19" s="13">
        <v>0</v>
      </c>
      <c r="BO19" s="14">
        <f>SUM(BP19:BQ19)</f>
        <v>0</v>
      </c>
      <c r="BP19" s="13">
        <v>0</v>
      </c>
      <c r="BQ19" s="13">
        <v>0</v>
      </c>
      <c r="BR19" s="14">
        <f>SUM(BS19:BT19)</f>
        <v>0</v>
      </c>
      <c r="BS19" s="13">
        <v>0</v>
      </c>
      <c r="BT19" s="13">
        <v>0</v>
      </c>
    </row>
    <row r="20" spans="1:72" ht="13.5" customHeight="1">
      <c r="A20" s="7"/>
      <c r="B20" s="7"/>
      <c r="C20" s="7"/>
      <c r="D20" s="11"/>
      <c r="E20" s="11"/>
      <c r="F20" s="9"/>
      <c r="G20" s="9"/>
      <c r="H20" s="9"/>
      <c r="I20" s="9"/>
      <c r="J20" s="9"/>
      <c r="K20" s="10"/>
      <c r="L20" s="10"/>
      <c r="M20" s="10"/>
      <c r="N20" s="9"/>
      <c r="O20" s="9"/>
      <c r="P20" s="9"/>
      <c r="Q20" s="9"/>
      <c r="R20" s="9"/>
      <c r="S20" s="9"/>
      <c r="T20" s="8"/>
      <c r="U20" s="7"/>
    </row>
    <row r="21" spans="1:72" ht="3" customHeight="1"/>
    <row r="22" spans="1:72" s="5" customFormat="1" ht="12" customHeight="1">
      <c r="A22" s="6"/>
      <c r="C22" s="6"/>
      <c r="D22" s="6"/>
      <c r="E22" s="6"/>
      <c r="F22" s="6"/>
      <c r="G22" s="6"/>
      <c r="H22" s="6"/>
      <c r="J22" s="6"/>
    </row>
    <row r="23" spans="1:72" s="3" customFormat="1" ht="17.25">
      <c r="B23" s="3" t="s">
        <v>6</v>
      </c>
      <c r="D23" s="3" t="s">
        <v>5</v>
      </c>
      <c r="L23" s="3" t="s">
        <v>4</v>
      </c>
    </row>
    <row r="24" spans="1:72" s="3" customFormat="1" ht="17.25" hidden="1">
      <c r="D24" s="3" t="s">
        <v>3</v>
      </c>
      <c r="L24" s="3" t="s">
        <v>2</v>
      </c>
    </row>
    <row r="25" spans="1:72" s="3" customFormat="1">
      <c r="D25" s="3" t="s">
        <v>1</v>
      </c>
      <c r="H25" s="1"/>
      <c r="J25" s="1"/>
      <c r="K25" s="1"/>
      <c r="L25" s="3" t="s">
        <v>0</v>
      </c>
      <c r="M25" s="1"/>
      <c r="N25" s="1"/>
      <c r="O25" s="1"/>
      <c r="P25" s="1"/>
      <c r="Q25" s="1"/>
    </row>
    <row r="26" spans="1:72">
      <c r="B26" s="3"/>
      <c r="C26" s="3"/>
      <c r="D26" s="3"/>
      <c r="E26" s="3"/>
      <c r="F26" s="3"/>
      <c r="G26" s="3"/>
      <c r="K26" s="3"/>
    </row>
    <row r="27" spans="1:72">
      <c r="B27" s="3"/>
      <c r="C27" s="3"/>
      <c r="D27" s="3"/>
      <c r="E27" s="4"/>
      <c r="F27" s="4"/>
      <c r="G27" s="3"/>
      <c r="K27" s="3"/>
    </row>
    <row r="28" spans="1:72">
      <c r="F28" s="2"/>
      <c r="G28" s="2"/>
    </row>
  </sheetData>
  <mergeCells count="75">
    <mergeCell ref="BI9:BK9"/>
    <mergeCell ref="BL9:BN9"/>
    <mergeCell ref="BI7:BK7"/>
    <mergeCell ref="BL7:BN7"/>
    <mergeCell ref="BO7:BQ7"/>
    <mergeCell ref="BR7:BT7"/>
    <mergeCell ref="BI8:BK8"/>
    <mergeCell ref="BL8:BN8"/>
    <mergeCell ref="BO8:BQ8"/>
    <mergeCell ref="BR8:BT8"/>
    <mergeCell ref="AS9:AU9"/>
    <mergeCell ref="AV9:AX9"/>
    <mergeCell ref="BI4:BT4"/>
    <mergeCell ref="BI5:BK5"/>
    <mergeCell ref="BL5:BN5"/>
    <mergeCell ref="BF6:BH6"/>
    <mergeCell ref="BI6:BK6"/>
    <mergeCell ref="BL6:BN6"/>
    <mergeCell ref="BO6:BQ6"/>
    <mergeCell ref="BF7:BH7"/>
    <mergeCell ref="AS7:AU7"/>
    <mergeCell ref="AV7:AX7"/>
    <mergeCell ref="AY7:BA7"/>
    <mergeCell ref="BB7:BD7"/>
    <mergeCell ref="AS8:AU8"/>
    <mergeCell ref="AV8:AX8"/>
    <mergeCell ref="AY8:BA8"/>
    <mergeCell ref="BB8:BD8"/>
    <mergeCell ref="AC9:AE9"/>
    <mergeCell ref="AF9:AH9"/>
    <mergeCell ref="AS4:BD4"/>
    <mergeCell ref="AS5:AU5"/>
    <mergeCell ref="AV5:AX5"/>
    <mergeCell ref="AP6:AR6"/>
    <mergeCell ref="AS6:AU6"/>
    <mergeCell ref="AV6:AX6"/>
    <mergeCell ref="AY6:BA6"/>
    <mergeCell ref="AP7:AR7"/>
    <mergeCell ref="AF7:AH7"/>
    <mergeCell ref="AI7:AK7"/>
    <mergeCell ref="AL7:AN7"/>
    <mergeCell ref="AC8:AE8"/>
    <mergeCell ref="AF8:AH8"/>
    <mergeCell ref="AI8:AK8"/>
    <mergeCell ref="AL8:AN8"/>
    <mergeCell ref="E7:G7"/>
    <mergeCell ref="AC4:AN4"/>
    <mergeCell ref="AC5:AE5"/>
    <mergeCell ref="AF5:AH5"/>
    <mergeCell ref="Z6:AB6"/>
    <mergeCell ref="AC6:AE6"/>
    <mergeCell ref="AF6:AH6"/>
    <mergeCell ref="AI6:AK6"/>
    <mergeCell ref="Z7:AB7"/>
    <mergeCell ref="AC7:AE7"/>
    <mergeCell ref="H8:J8"/>
    <mergeCell ref="Q8:S8"/>
    <mergeCell ref="Q7:S7"/>
    <mergeCell ref="H9:J9"/>
    <mergeCell ref="A13:D13"/>
    <mergeCell ref="A4:D11"/>
    <mergeCell ref="H4:S4"/>
    <mergeCell ref="K5:M5"/>
    <mergeCell ref="K6:M6"/>
    <mergeCell ref="N8:P8"/>
    <mergeCell ref="K8:M8"/>
    <mergeCell ref="E6:G6"/>
    <mergeCell ref="H5:J5"/>
    <mergeCell ref="T4:U11"/>
    <mergeCell ref="N6:P6"/>
    <mergeCell ref="H6:J6"/>
    <mergeCell ref="N7:P7"/>
    <mergeCell ref="K7:M7"/>
    <mergeCell ref="H7:J7"/>
    <mergeCell ref="K9:M9"/>
  </mergeCells>
  <pageMargins left="0.55118110236220474" right="0.22" top="0.78740157480314965" bottom="0.31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2017-07-11T04:03:47Z</dcterms:created>
  <dcterms:modified xsi:type="dcterms:W3CDTF">2017-07-11T04:03:52Z</dcterms:modified>
</cp:coreProperties>
</file>