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4" sheetId="1" r:id="rId1"/>
  </sheets>
  <definedNames>
    <definedName name="_xlnm.Print_Titles" localSheetId="0">'T4'!$1:$3</definedName>
  </definedNames>
  <calcPr calcId="124519" fullCalcOnLoad="1"/>
</workbook>
</file>

<file path=xl/calcChain.xml><?xml version="1.0" encoding="utf-8"?>
<calcChain xmlns="http://schemas.openxmlformats.org/spreadsheetml/2006/main">
  <c r="K76" i="1"/>
  <c r="I76"/>
  <c r="G76"/>
  <c r="E76"/>
  <c r="B76"/>
  <c r="C75"/>
  <c r="K74"/>
  <c r="I74"/>
  <c r="G74"/>
  <c r="E74"/>
  <c r="B74"/>
  <c r="K73"/>
  <c r="I73"/>
  <c r="G73"/>
  <c r="E73"/>
  <c r="B73"/>
  <c r="K72"/>
  <c r="I72"/>
  <c r="G72"/>
  <c r="E72"/>
  <c r="B72"/>
  <c r="K71"/>
  <c r="I71"/>
  <c r="G71"/>
  <c r="E71"/>
  <c r="B71"/>
  <c r="K70"/>
  <c r="I70"/>
  <c r="G70"/>
  <c r="E70"/>
  <c r="B70"/>
  <c r="K69"/>
  <c r="I69"/>
  <c r="G69"/>
  <c r="E69"/>
  <c r="B69"/>
  <c r="K68"/>
  <c r="I68"/>
  <c r="G68"/>
  <c r="E68"/>
  <c r="B68"/>
  <c r="K67"/>
  <c r="I67"/>
  <c r="G67"/>
  <c r="E67"/>
  <c r="B67"/>
  <c r="K66"/>
  <c r="I66"/>
  <c r="G66"/>
  <c r="E66"/>
  <c r="B66"/>
  <c r="K65"/>
  <c r="I65"/>
  <c r="G65"/>
  <c r="E65"/>
  <c r="B65"/>
  <c r="K64"/>
  <c r="I64"/>
  <c r="G64"/>
  <c r="E64"/>
  <c r="B64"/>
  <c r="K63"/>
  <c r="I63"/>
  <c r="G63"/>
  <c r="E63"/>
  <c r="B63"/>
  <c r="K62"/>
  <c r="I62"/>
  <c r="G62"/>
  <c r="E62"/>
  <c r="B62"/>
  <c r="K61"/>
  <c r="I61"/>
  <c r="G61"/>
  <c r="E61"/>
  <c r="B61"/>
  <c r="K60"/>
  <c r="I60"/>
  <c r="G60"/>
  <c r="E60"/>
  <c r="B60"/>
  <c r="K59"/>
  <c r="I59"/>
  <c r="G59"/>
  <c r="B59"/>
  <c r="K58"/>
  <c r="I58"/>
  <c r="G58"/>
  <c r="E58"/>
  <c r="B58"/>
  <c r="K57"/>
  <c r="I57"/>
  <c r="G57"/>
  <c r="E57"/>
  <c r="B57"/>
  <c r="I56"/>
  <c r="G56"/>
  <c r="B56"/>
  <c r="K55"/>
  <c r="K53" s="1"/>
  <c r="I55"/>
  <c r="G55"/>
  <c r="E55"/>
  <c r="B55"/>
  <c r="C55" s="1"/>
  <c r="B53"/>
  <c r="C61" s="1"/>
  <c r="I52"/>
  <c r="G52"/>
  <c r="E52"/>
  <c r="C52"/>
  <c r="B52"/>
  <c r="K50"/>
  <c r="I50"/>
  <c r="E50"/>
  <c r="B50"/>
  <c r="C50" s="1"/>
  <c r="K49"/>
  <c r="I49"/>
  <c r="G49"/>
  <c r="E49"/>
  <c r="B49"/>
  <c r="K48"/>
  <c r="I48"/>
  <c r="G48"/>
  <c r="E48"/>
  <c r="C48"/>
  <c r="B48"/>
  <c r="K47"/>
  <c r="I47"/>
  <c r="G47"/>
  <c r="E47"/>
  <c r="B47"/>
  <c r="C47" s="1"/>
  <c r="K46"/>
  <c r="I46"/>
  <c r="G46"/>
  <c r="E46"/>
  <c r="B46"/>
  <c r="C46" s="1"/>
  <c r="K45"/>
  <c r="I45"/>
  <c r="G45"/>
  <c r="E45"/>
  <c r="B45"/>
  <c r="K44"/>
  <c r="I44"/>
  <c r="G44"/>
  <c r="E44"/>
  <c r="C44"/>
  <c r="B44"/>
  <c r="K43"/>
  <c r="I43"/>
  <c r="G43"/>
  <c r="E43"/>
  <c r="B43"/>
  <c r="C43" s="1"/>
  <c r="K42"/>
  <c r="I42"/>
  <c r="G42"/>
  <c r="E42"/>
  <c r="B42"/>
  <c r="C42" s="1"/>
  <c r="K41"/>
  <c r="I41"/>
  <c r="G41"/>
  <c r="E41"/>
  <c r="B41"/>
  <c r="K40"/>
  <c r="I40"/>
  <c r="G40"/>
  <c r="E40"/>
  <c r="C40"/>
  <c r="B40"/>
  <c r="K39"/>
  <c r="I39"/>
  <c r="G39"/>
  <c r="E39"/>
  <c r="B39"/>
  <c r="C39" s="1"/>
  <c r="K38"/>
  <c r="I38"/>
  <c r="G38"/>
  <c r="E38"/>
  <c r="B38"/>
  <c r="C38" s="1"/>
  <c r="K37"/>
  <c r="I37"/>
  <c r="G37"/>
  <c r="E37"/>
  <c r="B37"/>
  <c r="K36"/>
  <c r="I36"/>
  <c r="G36"/>
  <c r="E36"/>
  <c r="C36"/>
  <c r="B36"/>
  <c r="K35"/>
  <c r="I35"/>
  <c r="G35"/>
  <c r="E35"/>
  <c r="B35"/>
  <c r="C35" s="1"/>
  <c r="K34"/>
  <c r="I34"/>
  <c r="G34"/>
  <c r="E34"/>
  <c r="B34"/>
  <c r="C34" s="1"/>
  <c r="K33"/>
  <c r="I33"/>
  <c r="G33"/>
  <c r="E33"/>
  <c r="E29" s="1"/>
  <c r="B33"/>
  <c r="K32"/>
  <c r="I32"/>
  <c r="G32"/>
  <c r="E32"/>
  <c r="C32"/>
  <c r="B32"/>
  <c r="K31"/>
  <c r="K29" s="1"/>
  <c r="I31"/>
  <c r="G31"/>
  <c r="E31"/>
  <c r="B31"/>
  <c r="C31" s="1"/>
  <c r="B29"/>
  <c r="K28"/>
  <c r="I28"/>
  <c r="G28"/>
  <c r="E28"/>
  <c r="B28"/>
  <c r="C28" s="1"/>
  <c r="K26"/>
  <c r="I26"/>
  <c r="G26"/>
  <c r="E26"/>
  <c r="B26"/>
  <c r="C26" s="1"/>
  <c r="K25"/>
  <c r="I25"/>
  <c r="G25"/>
  <c r="E25"/>
  <c r="B25"/>
  <c r="K24"/>
  <c r="I24"/>
  <c r="G24"/>
  <c r="E24"/>
  <c r="C24"/>
  <c r="B24"/>
  <c r="K23"/>
  <c r="I23"/>
  <c r="G23"/>
  <c r="E23"/>
  <c r="B23"/>
  <c r="C23" s="1"/>
  <c r="K22"/>
  <c r="I22"/>
  <c r="G22"/>
  <c r="E22"/>
  <c r="B22"/>
  <c r="C22" s="1"/>
  <c r="K21"/>
  <c r="I21"/>
  <c r="G21"/>
  <c r="E21"/>
  <c r="B21"/>
  <c r="K20"/>
  <c r="I20"/>
  <c r="G20"/>
  <c r="E20"/>
  <c r="C20"/>
  <c r="B20"/>
  <c r="K19"/>
  <c r="I19"/>
  <c r="G19"/>
  <c r="E19"/>
  <c r="B19"/>
  <c r="C19" s="1"/>
  <c r="K18"/>
  <c r="I18"/>
  <c r="G18"/>
  <c r="E18"/>
  <c r="B18"/>
  <c r="C18" s="1"/>
  <c r="K17"/>
  <c r="I17"/>
  <c r="G17"/>
  <c r="E17"/>
  <c r="B17"/>
  <c r="K16"/>
  <c r="I16"/>
  <c r="G16"/>
  <c r="E16"/>
  <c r="C16"/>
  <c r="B16"/>
  <c r="K15"/>
  <c r="I15"/>
  <c r="G15"/>
  <c r="E15"/>
  <c r="B15"/>
  <c r="C15" s="1"/>
  <c r="K14"/>
  <c r="I14"/>
  <c r="G14"/>
  <c r="E14"/>
  <c r="B14"/>
  <c r="C14" s="1"/>
  <c r="K13"/>
  <c r="I13"/>
  <c r="G13"/>
  <c r="E13"/>
  <c r="B13"/>
  <c r="K12"/>
  <c r="I12"/>
  <c r="G12"/>
  <c r="E12"/>
  <c r="C12"/>
  <c r="B12"/>
  <c r="K11"/>
  <c r="I11"/>
  <c r="G11"/>
  <c r="E11"/>
  <c r="B11"/>
  <c r="C11" s="1"/>
  <c r="K10"/>
  <c r="I10"/>
  <c r="G10"/>
  <c r="E10"/>
  <c r="B10"/>
  <c r="C10" s="1"/>
  <c r="K9"/>
  <c r="I9"/>
  <c r="G9"/>
  <c r="E9"/>
  <c r="B9"/>
  <c r="K8"/>
  <c r="I8"/>
  <c r="G8"/>
  <c r="E8"/>
  <c r="C8"/>
  <c r="B8"/>
  <c r="K7"/>
  <c r="K5" s="1"/>
  <c r="I7"/>
  <c r="G7"/>
  <c r="G5" s="1"/>
  <c r="E7"/>
  <c r="B7"/>
  <c r="C7" s="1"/>
  <c r="E5"/>
  <c r="B5"/>
  <c r="G29" l="1"/>
  <c r="G53"/>
  <c r="C60"/>
  <c r="C64"/>
  <c r="C68"/>
  <c r="C72"/>
  <c r="I5"/>
  <c r="C9"/>
  <c r="C5" s="1"/>
  <c r="C17"/>
  <c r="C25"/>
  <c r="C37"/>
  <c r="C45"/>
  <c r="E53"/>
  <c r="C58"/>
  <c r="I53"/>
  <c r="C62"/>
  <c r="C66"/>
  <c r="C70"/>
  <c r="C74"/>
  <c r="C13"/>
  <c r="C21"/>
  <c r="I29"/>
  <c r="C33"/>
  <c r="C29" s="1"/>
  <c r="C41"/>
  <c r="C49"/>
  <c r="C57"/>
  <c r="C59"/>
  <c r="C63"/>
  <c r="C65"/>
  <c r="C67"/>
  <c r="C69"/>
  <c r="C71"/>
  <c r="C73"/>
  <c r="C56"/>
  <c r="C76"/>
</calcChain>
</file>

<file path=xl/sharedStrings.xml><?xml version="1.0" encoding="utf-8"?>
<sst xmlns="http://schemas.openxmlformats.org/spreadsheetml/2006/main" count="107" uniqueCount="38">
  <si>
    <t>ตารางที่ 4 จำนวนและร้อยละของประชากรอายุ 15 ปีขึ้นไป ที่มีงานทำ จำแนกตามอุตสาหกรรม และเพศ เป็นรายไตรมาส พ.ศ. 2558</t>
  </si>
  <si>
    <t>อุตสาหกรรม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</si>
  <si>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</si>
  <si>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</si>
  <si>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</si>
  <si>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</si>
  <si>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</si>
  <si>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</si>
  <si>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</si>
  <si>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</si>
  <si>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เกษตรกรรม ล่าสัตว์</t>
  </si>
  <si>
    <t>2. การทำเหมืองแร่ 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</si>
  <si>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</si>
  <si>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</si>
  <si>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</si>
  <si>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</si>
  <si>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</si>
  <si>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</si>
  <si>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</si>
  <si>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</si>
  <si>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</si>
  <si>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</si>
  <si>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</si>
  <si>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</si>
  <si>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</si>
  <si>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</si>
  <si>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</si>
  <si>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</si>
  <si>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</si>
  <si>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</si>
  <si>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</si>
  <si>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-</t>
  </si>
  <si>
    <t xml:space="preserve">         -</t>
  </si>
  <si>
    <t>22. ไม่ทราบ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</si>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</sst>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87" formatCode="#,##0\ \ \ \ "/>
    <numFmt numFmtId="188" formatCode="_-* #,##0.00_-;\-* #,##0.00_-;_-* &quot;-&quot;??_-;_-@_-"/>
    <numFmt numFmtId="189" formatCode="_-* #,##0_-;\-* #,##0_-;_-* &quot;-&quot;??_-;_-@_-"/>
    <numFmt numFmtId="190" formatCode="#,##0.0"/>
    <numFmt numFmtId="191" formatCode="_-* #,##0.0_-;\-* #,##0.0_-;_-* &quot;-&quot;??_-;_-@_-"/>
  </numFmts>
  <fonts count="4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3">
    <xf numFmtId="0" fontId="0" fillId="0" borderId="0" xfId="0"/>
    <xf numFmtId="3" fontId="2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7" fontId="3" fillId="0" borderId="0" xfId="0" applyNumberFormat="1" applyFont="1"/>
    <xf numFmtId="189" fontId="3" fillId="0" borderId="0" xfId="1" applyNumberFormat="1" applyFont="1" applyBorder="1" applyAlignment="1">
      <alignment vertical="center"/>
    </xf>
    <xf numFmtId="189" fontId="2" fillId="0" borderId="0" xfId="1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/>
    <xf numFmtId="187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9" fontId="2" fillId="0" borderId="4" xfId="1" applyNumberFormat="1" applyFont="1" applyBorder="1" applyAlignment="1">
      <alignment vertical="center"/>
    </xf>
    <xf numFmtId="190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/>
    <xf numFmtId="3" fontId="2" fillId="0" borderId="10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190" fontId="3" fillId="0" borderId="10" xfId="0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191" fontId="3" fillId="0" borderId="10" xfId="0" applyNumberFormat="1" applyFont="1" applyBorder="1" applyAlignment="1">
      <alignment horizontal="right" vertical="center"/>
    </xf>
    <xf numFmtId="41" fontId="3" fillId="0" borderId="10" xfId="1" applyNumberFormat="1" applyFont="1" applyBorder="1" applyAlignment="1">
      <alignment horizontal="right" vertical="center"/>
    </xf>
    <xf numFmtId="190" fontId="2" fillId="0" borderId="10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187" fontId="2" fillId="0" borderId="6" xfId="0" applyNumberFormat="1" applyFont="1" applyFill="1" applyBorder="1" applyAlignment="1">
      <alignment horizontal="left" vertical="center"/>
    </xf>
    <xf numFmtId="187" fontId="2" fillId="0" borderId="7" xfId="0" applyNumberFormat="1" applyFont="1" applyFill="1" applyBorder="1" applyAlignment="1">
      <alignment horizontal="left" vertical="center"/>
    </xf>
    <xf numFmtId="187" fontId="2" fillId="0" borderId="8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89" fontId="3" fillId="0" borderId="0" xfId="0" applyNumberFormat="1" applyFont="1" applyFill="1" applyBorder="1" applyAlignment="1"/>
    <xf numFmtId="189" fontId="2" fillId="0" borderId="0" xfId="0" applyNumberFormat="1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1299210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61</xdr:row>
      <xdr:rowOff>57150</xdr:rowOff>
    </xdr:from>
    <xdr:to>
      <xdr:col>10</xdr:col>
      <xdr:colOff>0</xdr:colOff>
      <xdr:row>62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12992100" y="16468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1299210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1299210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61</xdr:row>
      <xdr:rowOff>57150</xdr:rowOff>
    </xdr:from>
    <xdr:to>
      <xdr:col>10</xdr:col>
      <xdr:colOff>0</xdr:colOff>
      <xdr:row>62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12992100" y="16468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1299210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zoomScale="70" zoomScaleNormal="70" workbookViewId="0">
      <selection activeCell="N15" sqref="N15"/>
    </sheetView>
  </sheetViews>
  <sheetFormatPr defaultRowHeight="24"/>
  <cols>
    <col min="1" max="1" width="57.28515625" style="12" customWidth="1"/>
    <col min="2" max="11" width="15.28515625" style="3" customWidth="1"/>
    <col min="12" max="16384" width="9.140625" style="12"/>
  </cols>
  <sheetData>
    <row r="1" spans="1:12" s="9" customFormat="1" ht="28.5" customHeight="1">
      <c r="A1" s="6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6"/>
    </row>
    <row r="2" spans="1:1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21.75" customHeight="1">
      <c r="A3" s="13" t="s">
        <v>1</v>
      </c>
      <c r="B3" s="14" t="s">
        <v>2</v>
      </c>
      <c r="C3" s="15"/>
      <c r="D3" s="14" t="s">
        <v>3</v>
      </c>
      <c r="E3" s="15"/>
      <c r="F3" s="14" t="s">
        <v>4</v>
      </c>
      <c r="G3" s="15"/>
      <c r="H3" s="16" t="s">
        <v>5</v>
      </c>
      <c r="I3" s="16"/>
      <c r="J3" s="14" t="s">
        <v>6</v>
      </c>
      <c r="K3" s="15"/>
    </row>
    <row r="4" spans="1:12" ht="21.75" customHeight="1">
      <c r="A4" s="17"/>
      <c r="B4" s="18" t="s">
        <v>7</v>
      </c>
      <c r="C4" s="19" t="s">
        <v>8</v>
      </c>
      <c r="D4" s="18" t="s">
        <v>7</v>
      </c>
      <c r="E4" s="19" t="s">
        <v>8</v>
      </c>
      <c r="F4" s="18" t="s">
        <v>7</v>
      </c>
      <c r="G4" s="19" t="s">
        <v>8</v>
      </c>
      <c r="H4" s="20" t="s">
        <v>7</v>
      </c>
      <c r="I4" s="20" t="s">
        <v>8</v>
      </c>
      <c r="J4" s="18" t="s">
        <v>7</v>
      </c>
      <c r="K4" s="19" t="s">
        <v>8</v>
      </c>
    </row>
    <row r="5" spans="1:12" s="24" customFormat="1" ht="21.75" customHeight="1">
      <c r="A5" s="21" t="s">
        <v>9</v>
      </c>
      <c r="B5" s="22">
        <f>AVERAGE(D5,F5,H5,J5)</f>
        <v>541096.03250000009</v>
      </c>
      <c r="C5" s="23">
        <f>SUM(C7:C28)</f>
        <v>99.999999537974745</v>
      </c>
      <c r="D5" s="22">
        <v>542663.42000000004</v>
      </c>
      <c r="E5" s="23">
        <f>SUM(E7:E28)</f>
        <v>100.00000000000001</v>
      </c>
      <c r="F5" s="22">
        <v>542867.39</v>
      </c>
      <c r="G5" s="23">
        <f>SUM(G7:G28)</f>
        <v>100.00000000000003</v>
      </c>
      <c r="H5" s="22">
        <v>540917.14</v>
      </c>
      <c r="I5" s="23">
        <f>SUM(I7:I28)</f>
        <v>100</v>
      </c>
      <c r="J5" s="22">
        <v>537936.18000000005</v>
      </c>
      <c r="K5" s="23">
        <f>SUM(K7:K28)</f>
        <v>99.99999814104342</v>
      </c>
    </row>
    <row r="6" spans="1:12" s="24" customFormat="1" ht="7.5" customHeight="1">
      <c r="A6" s="21"/>
      <c r="B6" s="5"/>
      <c r="C6" s="25"/>
      <c r="D6" s="5"/>
      <c r="E6" s="25"/>
      <c r="F6" s="5"/>
      <c r="G6" s="25"/>
      <c r="H6" s="5"/>
      <c r="I6" s="25"/>
      <c r="J6" s="5"/>
      <c r="K6" s="25"/>
    </row>
    <row r="7" spans="1:12">
      <c r="A7" s="26" t="s">
        <v>10</v>
      </c>
      <c r="B7" s="4">
        <f t="shared" ref="B7:B50" si="0">AVERAGE(D7,F7,H7,J7)</f>
        <v>100353.1125</v>
      </c>
      <c r="C7" s="27">
        <f>B7/B$5*100</f>
        <v>18.546266553894938</v>
      </c>
      <c r="D7" s="4">
        <v>97644.06</v>
      </c>
      <c r="E7" s="27">
        <f t="shared" ref="E7:E28" si="1">D7/$D$5*100</f>
        <v>17.993484801315702</v>
      </c>
      <c r="F7" s="4">
        <v>106765.69</v>
      </c>
      <c r="G7" s="27">
        <f t="shared" ref="G7:G26" si="2">F7/$F$5*100</f>
        <v>19.666992707003455</v>
      </c>
      <c r="H7" s="4">
        <v>98996.68</v>
      </c>
      <c r="I7" s="27">
        <f>H7/$H$5*100</f>
        <v>18.301634886260025</v>
      </c>
      <c r="J7" s="4">
        <v>98006.02</v>
      </c>
      <c r="K7" s="27">
        <f>(J7/J$5)*100</f>
        <v>18.218893549788749</v>
      </c>
    </row>
    <row r="8" spans="1:12">
      <c r="A8" s="26" t="s">
        <v>11</v>
      </c>
      <c r="B8" s="28">
        <f t="shared" si="0"/>
        <v>1326.1549999999997</v>
      </c>
      <c r="C8" s="27">
        <f t="shared" ref="C8:C26" si="3">B8/B$5*100</f>
        <v>0.24508680905916633</v>
      </c>
      <c r="D8" s="28">
        <v>2149.4499999999998</v>
      </c>
      <c r="E8" s="27">
        <f t="shared" si="1"/>
        <v>0.39609266458387776</v>
      </c>
      <c r="F8" s="28">
        <v>1362.35</v>
      </c>
      <c r="G8" s="27">
        <f t="shared" si="2"/>
        <v>0.25095447343042654</v>
      </c>
      <c r="H8" s="28">
        <v>707.01</v>
      </c>
      <c r="I8" s="27">
        <f>H8/$H$5*100</f>
        <v>0.13070578610247033</v>
      </c>
      <c r="J8" s="28">
        <v>1085.81</v>
      </c>
      <c r="K8" s="27">
        <f t="shared" ref="K8:K26" si="4">(J8/J$5)*100</f>
        <v>0.20184736412412341</v>
      </c>
    </row>
    <row r="9" spans="1:12">
      <c r="A9" s="26" t="s">
        <v>12</v>
      </c>
      <c r="B9" s="29">
        <f t="shared" si="0"/>
        <v>166255.57749999998</v>
      </c>
      <c r="C9" s="27">
        <f t="shared" si="3"/>
        <v>30.725706254369911</v>
      </c>
      <c r="D9" s="29">
        <v>178029.25</v>
      </c>
      <c r="E9" s="27">
        <f t="shared" si="1"/>
        <v>32.806569125296853</v>
      </c>
      <c r="F9" s="29">
        <v>161078.6</v>
      </c>
      <c r="G9" s="27">
        <f t="shared" si="2"/>
        <v>29.671813589687162</v>
      </c>
      <c r="H9" s="29">
        <v>151329.47</v>
      </c>
      <c r="I9" s="27">
        <f>H9/$H$5*100</f>
        <v>27.976460498182771</v>
      </c>
      <c r="J9" s="29">
        <v>174584.99</v>
      </c>
      <c r="K9" s="27">
        <f t="shared" si="4"/>
        <v>32.454591546528803</v>
      </c>
    </row>
    <row r="10" spans="1:12">
      <c r="A10" s="26" t="s">
        <v>13</v>
      </c>
      <c r="B10" s="4">
        <f t="shared" si="0"/>
        <v>3334.5625</v>
      </c>
      <c r="C10" s="27">
        <f t="shared" si="3"/>
        <v>0.61626075589456475</v>
      </c>
      <c r="D10" s="4">
        <v>4316.3100000000004</v>
      </c>
      <c r="E10" s="27">
        <f t="shared" si="1"/>
        <v>0.79539357932030874</v>
      </c>
      <c r="F10" s="4">
        <v>4793.9799999999996</v>
      </c>
      <c r="G10" s="27">
        <f t="shared" si="2"/>
        <v>0.88308490955774666</v>
      </c>
      <c r="H10" s="4">
        <v>1796.24</v>
      </c>
      <c r="I10" s="27">
        <f t="shared" ref="I10:I26" si="5">H10/$H$5*100</f>
        <v>0.33207304172317409</v>
      </c>
      <c r="J10" s="4">
        <v>2431.7199999999998</v>
      </c>
      <c r="K10" s="27">
        <f t="shared" si="4"/>
        <v>0.4520461888248527</v>
      </c>
    </row>
    <row r="11" spans="1:12">
      <c r="A11" s="26" t="s">
        <v>14</v>
      </c>
      <c r="B11" s="4">
        <f t="shared" si="0"/>
        <v>1032.2825</v>
      </c>
      <c r="C11" s="27">
        <f t="shared" si="3"/>
        <v>0.19077620939680423</v>
      </c>
      <c r="D11" s="28">
        <v>0</v>
      </c>
      <c r="E11" s="30">
        <f>D11/$D$53*100</f>
        <v>0</v>
      </c>
      <c r="F11" s="4">
        <v>578.08000000000004</v>
      </c>
      <c r="G11" s="27">
        <f t="shared" si="2"/>
        <v>0.1064864109815106</v>
      </c>
      <c r="H11" s="4">
        <v>2100.81</v>
      </c>
      <c r="I11" s="27">
        <f t="shared" si="5"/>
        <v>0.38837926267228284</v>
      </c>
      <c r="J11" s="4">
        <v>1450.24</v>
      </c>
      <c r="K11" s="27">
        <f t="shared" si="4"/>
        <v>0.26959331867211456</v>
      </c>
    </row>
    <row r="12" spans="1:12">
      <c r="A12" s="26" t="s">
        <v>15</v>
      </c>
      <c r="B12" s="4">
        <f t="shared" si="0"/>
        <v>46198.375</v>
      </c>
      <c r="C12" s="27">
        <f t="shared" si="3"/>
        <v>8.5379252896296158</v>
      </c>
      <c r="D12" s="4">
        <v>50044.87</v>
      </c>
      <c r="E12" s="27">
        <f t="shared" si="1"/>
        <v>9.2220828151637715</v>
      </c>
      <c r="F12" s="4">
        <v>44548.32</v>
      </c>
      <c r="G12" s="27">
        <f t="shared" si="2"/>
        <v>8.2061145724741351</v>
      </c>
      <c r="H12" s="4">
        <v>47654.07</v>
      </c>
      <c r="I12" s="27">
        <f t="shared" si="5"/>
        <v>8.8098650377394208</v>
      </c>
      <c r="J12" s="4">
        <v>42546.239999999998</v>
      </c>
      <c r="K12" s="27">
        <f t="shared" si="4"/>
        <v>7.9091612689073996</v>
      </c>
    </row>
    <row r="13" spans="1:12">
      <c r="A13" s="26" t="s">
        <v>16</v>
      </c>
      <c r="B13" s="4">
        <f t="shared" si="0"/>
        <v>82304.58249999999</v>
      </c>
      <c r="C13" s="27">
        <f t="shared" si="3"/>
        <v>15.21071631586949</v>
      </c>
      <c r="D13" s="4">
        <v>83640.33</v>
      </c>
      <c r="E13" s="27">
        <f t="shared" si="1"/>
        <v>15.412929436076601</v>
      </c>
      <c r="F13" s="4">
        <v>74302.350000000006</v>
      </c>
      <c r="G13" s="27">
        <f t="shared" si="2"/>
        <v>13.687016639551697</v>
      </c>
      <c r="H13" s="4">
        <v>83963.18</v>
      </c>
      <c r="I13" s="27">
        <f t="shared" si="5"/>
        <v>15.522373722526151</v>
      </c>
      <c r="J13" s="4">
        <v>87312.47</v>
      </c>
      <c r="K13" s="27">
        <f t="shared" si="4"/>
        <v>16.23100903902764</v>
      </c>
    </row>
    <row r="14" spans="1:12">
      <c r="A14" s="26" t="s">
        <v>17</v>
      </c>
      <c r="B14" s="4">
        <f t="shared" si="0"/>
        <v>18333.13</v>
      </c>
      <c r="C14" s="27">
        <f t="shared" si="3"/>
        <v>3.3881471862390713</v>
      </c>
      <c r="D14" s="4">
        <v>13423.42</v>
      </c>
      <c r="E14" s="27">
        <f t="shared" si="1"/>
        <v>2.473617993267355</v>
      </c>
      <c r="F14" s="4">
        <v>16450.02</v>
      </c>
      <c r="G14" s="27">
        <f t="shared" si="2"/>
        <v>3.0302096429111351</v>
      </c>
      <c r="H14" s="4">
        <v>23430.61</v>
      </c>
      <c r="I14" s="27">
        <f t="shared" si="5"/>
        <v>4.3316449539757604</v>
      </c>
      <c r="J14" s="4">
        <v>20028.47</v>
      </c>
      <c r="K14" s="27">
        <f t="shared" si="4"/>
        <v>3.7232056040551131</v>
      </c>
    </row>
    <row r="15" spans="1:12">
      <c r="A15" s="26" t="s">
        <v>18</v>
      </c>
      <c r="B15" s="4">
        <f t="shared" si="0"/>
        <v>44450.659999999996</v>
      </c>
      <c r="C15" s="27">
        <f t="shared" si="3"/>
        <v>8.214929944066812</v>
      </c>
      <c r="D15" s="4">
        <v>36256.160000000003</v>
      </c>
      <c r="E15" s="27">
        <f t="shared" si="1"/>
        <v>6.681150537104565</v>
      </c>
      <c r="F15" s="4">
        <v>43353.96</v>
      </c>
      <c r="G15" s="27">
        <f t="shared" si="2"/>
        <v>7.9861050412329977</v>
      </c>
      <c r="H15" s="4">
        <v>54801.43</v>
      </c>
      <c r="I15" s="27">
        <f t="shared" si="5"/>
        <v>10.131206047565806</v>
      </c>
      <c r="J15" s="4">
        <v>43391.09</v>
      </c>
      <c r="K15" s="27">
        <f t="shared" si="4"/>
        <v>8.066215215343945</v>
      </c>
    </row>
    <row r="16" spans="1:12">
      <c r="A16" s="26" t="s">
        <v>19</v>
      </c>
      <c r="B16" s="4">
        <f t="shared" si="0"/>
        <v>2510.1950000000002</v>
      </c>
      <c r="C16" s="27">
        <f t="shared" si="3"/>
        <v>0.46390933387596034</v>
      </c>
      <c r="D16" s="4">
        <v>2248.81</v>
      </c>
      <c r="E16" s="27">
        <f t="shared" si="1"/>
        <v>0.41440235643670248</v>
      </c>
      <c r="F16" s="4">
        <v>2092.23</v>
      </c>
      <c r="G16" s="27">
        <f t="shared" si="2"/>
        <v>0.38540351447523857</v>
      </c>
      <c r="H16" s="4">
        <v>2993.81</v>
      </c>
      <c r="I16" s="27">
        <f t="shared" si="5"/>
        <v>0.55346924299718059</v>
      </c>
      <c r="J16" s="4">
        <v>2705.93</v>
      </c>
      <c r="K16" s="27">
        <f t="shared" si="4"/>
        <v>0.503020637132085</v>
      </c>
    </row>
    <row r="17" spans="1:11">
      <c r="A17" s="26" t="s">
        <v>20</v>
      </c>
      <c r="B17" s="4">
        <f t="shared" si="0"/>
        <v>5769.7849999999999</v>
      </c>
      <c r="C17" s="27">
        <f t="shared" si="3"/>
        <v>1.0663144161937648</v>
      </c>
      <c r="D17" s="4">
        <v>6245.89</v>
      </c>
      <c r="E17" s="27">
        <f t="shared" si="1"/>
        <v>1.1509694167334883</v>
      </c>
      <c r="F17" s="4">
        <v>5237.32</v>
      </c>
      <c r="G17" s="27">
        <f t="shared" si="2"/>
        <v>0.96475126273471679</v>
      </c>
      <c r="H17" s="4">
        <v>5249.87</v>
      </c>
      <c r="I17" s="27">
        <f t="shared" si="5"/>
        <v>0.97054975924778419</v>
      </c>
      <c r="J17" s="4">
        <v>6346.06</v>
      </c>
      <c r="K17" s="27">
        <f t="shared" si="4"/>
        <v>1.1797049977192462</v>
      </c>
    </row>
    <row r="18" spans="1:11">
      <c r="A18" s="26" t="s">
        <v>21</v>
      </c>
      <c r="B18" s="4">
        <f t="shared" si="0"/>
        <v>3131.15</v>
      </c>
      <c r="C18" s="27">
        <f t="shared" si="3"/>
        <v>0.57866807589279445</v>
      </c>
      <c r="D18" s="4">
        <v>2880.07</v>
      </c>
      <c r="E18" s="27">
        <f t="shared" si="1"/>
        <v>0.53072860521905085</v>
      </c>
      <c r="F18" s="4">
        <v>3410.45</v>
      </c>
      <c r="G18" s="27">
        <f t="shared" si="2"/>
        <v>0.62822893082599784</v>
      </c>
      <c r="H18" s="4">
        <v>2927.69</v>
      </c>
      <c r="I18" s="27">
        <f t="shared" si="5"/>
        <v>0.54124555934759244</v>
      </c>
      <c r="J18" s="4">
        <v>3306.39</v>
      </c>
      <c r="K18" s="27">
        <f t="shared" si="4"/>
        <v>0.61464354377502539</v>
      </c>
    </row>
    <row r="19" spans="1:11">
      <c r="A19" s="26" t="s">
        <v>22</v>
      </c>
      <c r="B19" s="4">
        <f t="shared" si="0"/>
        <v>2737.1925000000001</v>
      </c>
      <c r="C19" s="27">
        <f t="shared" si="3"/>
        <v>0.50586075956858911</v>
      </c>
      <c r="D19" s="4">
        <v>3444.04</v>
      </c>
      <c r="E19" s="27">
        <f t="shared" si="1"/>
        <v>0.63465490266508096</v>
      </c>
      <c r="F19" s="4">
        <v>4891.51</v>
      </c>
      <c r="G19" s="27">
        <f t="shared" si="2"/>
        <v>0.90105062306284411</v>
      </c>
      <c r="H19" s="4">
        <v>1415.27</v>
      </c>
      <c r="I19" s="27">
        <f t="shared" si="5"/>
        <v>0.26164266120315582</v>
      </c>
      <c r="J19" s="4">
        <v>1197.95</v>
      </c>
      <c r="K19" s="27">
        <f t="shared" si="4"/>
        <v>0.22269370318241097</v>
      </c>
    </row>
    <row r="20" spans="1:11">
      <c r="A20" s="26" t="s">
        <v>23</v>
      </c>
      <c r="B20" s="4">
        <f t="shared" si="0"/>
        <v>10755.115</v>
      </c>
      <c r="C20" s="27">
        <f t="shared" si="3"/>
        <v>1.9876536426091791</v>
      </c>
      <c r="D20" s="4">
        <v>10847.05</v>
      </c>
      <c r="E20" s="27">
        <f t="shared" si="1"/>
        <v>1.9988540963383892</v>
      </c>
      <c r="F20" s="4">
        <v>15316.68</v>
      </c>
      <c r="G20" s="27">
        <f t="shared" si="2"/>
        <v>2.8214404258100676</v>
      </c>
      <c r="H20" s="4">
        <v>10137.530000000001</v>
      </c>
      <c r="I20" s="27">
        <f t="shared" si="5"/>
        <v>1.8741373216607631</v>
      </c>
      <c r="J20" s="4">
        <v>6719.2</v>
      </c>
      <c r="K20" s="27">
        <f t="shared" si="4"/>
        <v>1.2490701034461003</v>
      </c>
    </row>
    <row r="21" spans="1:11">
      <c r="A21" s="26" t="s">
        <v>24</v>
      </c>
      <c r="B21" s="4">
        <f t="shared" si="0"/>
        <v>12124.907500000001</v>
      </c>
      <c r="C21" s="27">
        <f t="shared" si="3"/>
        <v>2.240805101449344</v>
      </c>
      <c r="D21" s="4">
        <v>16407.95</v>
      </c>
      <c r="E21" s="27">
        <f t="shared" si="1"/>
        <v>3.023596099401725</v>
      </c>
      <c r="F21" s="4">
        <v>13249.75</v>
      </c>
      <c r="G21" s="27">
        <f t="shared" si="2"/>
        <v>2.4406973496787123</v>
      </c>
      <c r="H21" s="4">
        <v>10223.31</v>
      </c>
      <c r="I21" s="27">
        <f t="shared" si="5"/>
        <v>1.8899955730742788</v>
      </c>
      <c r="J21" s="4">
        <v>8618.6200000000008</v>
      </c>
      <c r="K21" s="27">
        <f t="shared" si="4"/>
        <v>1.6021640336591603</v>
      </c>
    </row>
    <row r="22" spans="1:11">
      <c r="A22" s="26" t="s">
        <v>25</v>
      </c>
      <c r="B22" s="4">
        <f t="shared" si="0"/>
        <v>10714.065000000001</v>
      </c>
      <c r="C22" s="27">
        <f t="shared" si="3"/>
        <v>1.9800671889051411</v>
      </c>
      <c r="D22" s="4">
        <v>9163.1200000000008</v>
      </c>
      <c r="E22" s="27">
        <f t="shared" si="1"/>
        <v>1.688545728768672</v>
      </c>
      <c r="F22" s="4">
        <v>14519.33</v>
      </c>
      <c r="G22" s="27">
        <f t="shared" si="2"/>
        <v>2.6745629351580686</v>
      </c>
      <c r="H22" s="4">
        <v>11705.34</v>
      </c>
      <c r="I22" s="27">
        <f t="shared" si="5"/>
        <v>2.1639802354941091</v>
      </c>
      <c r="J22" s="4">
        <v>7468.47</v>
      </c>
      <c r="K22" s="27">
        <f t="shared" si="4"/>
        <v>1.3883561429164328</v>
      </c>
    </row>
    <row r="23" spans="1:11">
      <c r="A23" s="26" t="s">
        <v>26</v>
      </c>
      <c r="B23" s="4">
        <f t="shared" si="0"/>
        <v>7972.7400000000007</v>
      </c>
      <c r="C23" s="27">
        <f t="shared" si="3"/>
        <v>1.4734427016890019</v>
      </c>
      <c r="D23" s="4">
        <v>4823.7299999999996</v>
      </c>
      <c r="E23" s="27">
        <f t="shared" si="1"/>
        <v>0.88889905274986081</v>
      </c>
      <c r="F23" s="4">
        <v>7257.45</v>
      </c>
      <c r="G23" s="27">
        <f t="shared" si="2"/>
        <v>1.336873448965133</v>
      </c>
      <c r="H23" s="4">
        <v>11265.51</v>
      </c>
      <c r="I23" s="27">
        <f t="shared" si="5"/>
        <v>2.0826683362261362</v>
      </c>
      <c r="J23" s="4">
        <v>8544.27</v>
      </c>
      <c r="K23" s="27">
        <f t="shared" si="4"/>
        <v>1.5883426915066394</v>
      </c>
    </row>
    <row r="24" spans="1:11">
      <c r="A24" s="26" t="s">
        <v>27</v>
      </c>
      <c r="B24" s="4">
        <f t="shared" si="0"/>
        <v>3570.165</v>
      </c>
      <c r="C24" s="27">
        <f t="shared" si="3"/>
        <v>0.65980247230883171</v>
      </c>
      <c r="D24" s="28">
        <v>1433</v>
      </c>
      <c r="E24" s="27">
        <f t="shared" si="1"/>
        <v>0.26406791893214393</v>
      </c>
      <c r="F24" s="28">
        <v>2753.96</v>
      </c>
      <c r="G24" s="27">
        <f t="shared" si="2"/>
        <v>0.50729884511943146</v>
      </c>
      <c r="H24" s="28">
        <v>3805.59</v>
      </c>
      <c r="I24" s="27">
        <f t="shared" si="5"/>
        <v>0.70354398457405143</v>
      </c>
      <c r="J24" s="28">
        <v>6288.11</v>
      </c>
      <c r="K24" s="27">
        <f t="shared" si="4"/>
        <v>1.1689323443535622</v>
      </c>
    </row>
    <row r="25" spans="1:11">
      <c r="A25" s="26" t="s">
        <v>28</v>
      </c>
      <c r="B25" s="28">
        <f t="shared" si="0"/>
        <v>16364.352500000001</v>
      </c>
      <c r="C25" s="27">
        <f t="shared" si="3"/>
        <v>3.0242972627968765</v>
      </c>
      <c r="D25" s="28">
        <v>17442.02</v>
      </c>
      <c r="E25" s="27">
        <f t="shared" si="1"/>
        <v>3.2141506792552921</v>
      </c>
      <c r="F25" s="28">
        <v>20124.86</v>
      </c>
      <c r="G25" s="27">
        <f t="shared" si="2"/>
        <v>3.7071410754659624</v>
      </c>
      <c r="H25" s="28">
        <v>13724.22</v>
      </c>
      <c r="I25" s="27">
        <f t="shared" si="5"/>
        <v>2.5372130008673786</v>
      </c>
      <c r="J25" s="28">
        <v>14166.31</v>
      </c>
      <c r="K25" s="27">
        <f t="shared" si="4"/>
        <v>2.6334555151133352</v>
      </c>
    </row>
    <row r="26" spans="1:11">
      <c r="A26" s="26" t="s">
        <v>29</v>
      </c>
      <c r="B26" s="4">
        <f t="shared" si="0"/>
        <v>1324.5124999999998</v>
      </c>
      <c r="C26" s="27">
        <f t="shared" si="3"/>
        <v>0.2447832585059658</v>
      </c>
      <c r="D26" s="28">
        <v>1860.28</v>
      </c>
      <c r="E26" s="27">
        <f t="shared" si="1"/>
        <v>0.34280549074046668</v>
      </c>
      <c r="F26" s="28">
        <v>780.5</v>
      </c>
      <c r="G26" s="27">
        <f t="shared" si="2"/>
        <v>0.14377360187356253</v>
      </c>
      <c r="H26" s="28">
        <v>1575.58</v>
      </c>
      <c r="I26" s="27">
        <f t="shared" si="5"/>
        <v>0.29127936304625135</v>
      </c>
      <c r="J26" s="28">
        <v>1081.69</v>
      </c>
      <c r="K26" s="27">
        <f t="shared" si="4"/>
        <v>0.20108147401425944</v>
      </c>
    </row>
    <row r="27" spans="1:11">
      <c r="A27" s="26" t="s">
        <v>30</v>
      </c>
      <c r="B27" s="28" t="s">
        <v>31</v>
      </c>
      <c r="C27" s="31">
        <v>0</v>
      </c>
      <c r="D27" s="28" t="s">
        <v>31</v>
      </c>
      <c r="E27" s="31" t="s">
        <v>32</v>
      </c>
      <c r="F27" s="28">
        <v>0</v>
      </c>
      <c r="G27" s="31">
        <v>0</v>
      </c>
      <c r="H27" s="28" t="s">
        <v>31</v>
      </c>
      <c r="I27" s="31">
        <v>0</v>
      </c>
      <c r="J27" s="28" t="s">
        <v>31</v>
      </c>
      <c r="K27" s="31">
        <v>0</v>
      </c>
    </row>
    <row r="28" spans="1:11">
      <c r="A28" s="26" t="s">
        <v>33</v>
      </c>
      <c r="B28" s="4">
        <f t="shared" si="0"/>
        <v>533.41250000000002</v>
      </c>
      <c r="C28" s="27">
        <f>B28/B$5*100</f>
        <v>9.8580005758959241E-2</v>
      </c>
      <c r="D28" s="28">
        <v>363.61</v>
      </c>
      <c r="E28" s="27">
        <f t="shared" si="1"/>
        <v>6.7004700630088537E-2</v>
      </c>
      <c r="F28" s="28">
        <v>0</v>
      </c>
      <c r="G28" s="30">
        <f>F28/$D$53*100</f>
        <v>0</v>
      </c>
      <c r="H28" s="28">
        <v>1113.92</v>
      </c>
      <c r="I28" s="27">
        <f>H28/$H$5*100</f>
        <v>0.20593172551344927</v>
      </c>
      <c r="J28" s="28">
        <v>656.12</v>
      </c>
      <c r="K28" s="27">
        <f>(J28/J$5)*100</f>
        <v>0.12196985895241326</v>
      </c>
    </row>
    <row r="29" spans="1:11" s="24" customFormat="1" ht="22.5" customHeight="1">
      <c r="A29" s="21" t="s">
        <v>34</v>
      </c>
      <c r="B29" s="5">
        <f t="shared" si="0"/>
        <v>304928.22499999998</v>
      </c>
      <c r="C29" s="32">
        <f>SUM(C31:C52)</f>
        <v>100</v>
      </c>
      <c r="D29" s="5">
        <v>303853.86</v>
      </c>
      <c r="E29" s="32">
        <f>SUM(E31:E52)</f>
        <v>100.0000032910558</v>
      </c>
      <c r="F29" s="5">
        <v>309837.36</v>
      </c>
      <c r="G29" s="32">
        <f>SUM(G31:G52)</f>
        <v>99.999996772500268</v>
      </c>
      <c r="H29" s="5">
        <v>305199.39</v>
      </c>
      <c r="I29" s="32">
        <f>SUM(I31:I52)</f>
        <v>100.00000000000001</v>
      </c>
      <c r="J29" s="5">
        <v>300822.28999999998</v>
      </c>
      <c r="K29" s="32">
        <f>SUM(K31:K52)</f>
        <v>99.781891162386955</v>
      </c>
    </row>
    <row r="30" spans="1:11" s="24" customFormat="1" ht="7.5" customHeight="1">
      <c r="A30" s="21"/>
      <c r="B30" s="5"/>
      <c r="C30" s="25"/>
      <c r="D30" s="5"/>
      <c r="E30" s="25"/>
      <c r="F30" s="5"/>
      <c r="G30" s="25"/>
      <c r="H30" s="5"/>
      <c r="I30" s="25"/>
      <c r="J30" s="5"/>
      <c r="K30" s="25"/>
    </row>
    <row r="31" spans="1:11">
      <c r="A31" s="26" t="s">
        <v>10</v>
      </c>
      <c r="B31" s="4">
        <f t="shared" si="0"/>
        <v>58218.332500000004</v>
      </c>
      <c r="C31" s="27">
        <f>B31/B$29*100</f>
        <v>19.092470859330916</v>
      </c>
      <c r="D31" s="4">
        <v>56051.48</v>
      </c>
      <c r="E31" s="27">
        <f t="shared" ref="E31:E50" si="6">D31/$D$29*100</f>
        <v>18.446854682050116</v>
      </c>
      <c r="F31" s="4">
        <v>62006.17</v>
      </c>
      <c r="G31" s="27">
        <f>F31/F$29*100</f>
        <v>20.012489778508311</v>
      </c>
      <c r="H31" s="4">
        <v>56572.11</v>
      </c>
      <c r="I31" s="27">
        <f t="shared" ref="I31:I46" si="7">H31/H$29*100</f>
        <v>18.536115029587705</v>
      </c>
      <c r="J31" s="4">
        <v>58243.57</v>
      </c>
      <c r="K31" s="27">
        <f>(J31/J$29)*100</f>
        <v>19.361454232663412</v>
      </c>
    </row>
    <row r="32" spans="1:11">
      <c r="A32" s="26" t="s">
        <v>11</v>
      </c>
      <c r="B32" s="29">
        <f t="shared" si="0"/>
        <v>1173.31</v>
      </c>
      <c r="C32" s="27">
        <f t="shared" ref="C32:C49" si="8">B32/B$29*100</f>
        <v>0.38478235328986027</v>
      </c>
      <c r="D32" s="29">
        <v>2149.4499999999998</v>
      </c>
      <c r="E32" s="27">
        <f t="shared" si="6"/>
        <v>0.70739598305580187</v>
      </c>
      <c r="F32" s="29">
        <v>750.97</v>
      </c>
      <c r="G32" s="27">
        <f>F32/F$29*100</f>
        <v>0.24237554825538146</v>
      </c>
      <c r="H32" s="29">
        <v>707.01</v>
      </c>
      <c r="I32" s="27">
        <f t="shared" si="7"/>
        <v>0.23165511569338326</v>
      </c>
      <c r="J32" s="29">
        <v>1085.81</v>
      </c>
      <c r="K32" s="27">
        <f>(J32/J$29)*100</f>
        <v>0.3609473220883998</v>
      </c>
    </row>
    <row r="33" spans="1:11">
      <c r="A33" s="26" t="s">
        <v>12</v>
      </c>
      <c r="B33" s="29">
        <f t="shared" si="0"/>
        <v>105950.4175</v>
      </c>
      <c r="C33" s="27">
        <f t="shared" si="8"/>
        <v>34.746018509765705</v>
      </c>
      <c r="D33" s="29">
        <v>111241.5</v>
      </c>
      <c r="E33" s="27">
        <f t="shared" si="6"/>
        <v>36.610198073508101</v>
      </c>
      <c r="F33" s="29">
        <v>104773.43</v>
      </c>
      <c r="G33" s="27">
        <f>F33/F$29*100</f>
        <v>33.815621847539624</v>
      </c>
      <c r="H33" s="29">
        <v>97181.42</v>
      </c>
      <c r="I33" s="27">
        <f t="shared" si="7"/>
        <v>31.841944376101143</v>
      </c>
      <c r="J33" s="29">
        <v>110605.32</v>
      </c>
      <c r="K33" s="27">
        <f t="shared" ref="K33:K49" si="9">(J33/J$29)*100</f>
        <v>36.767661066605143</v>
      </c>
    </row>
    <row r="34" spans="1:11">
      <c r="A34" s="26" t="s">
        <v>13</v>
      </c>
      <c r="B34" s="4">
        <f t="shared" si="0"/>
        <v>2215.9549999999999</v>
      </c>
      <c r="C34" s="27">
        <f t="shared" si="8"/>
        <v>0.72671363892273344</v>
      </c>
      <c r="D34" s="4">
        <v>2414.4499999999998</v>
      </c>
      <c r="E34" s="27">
        <f t="shared" si="6"/>
        <v>0.79460896103146428</v>
      </c>
      <c r="F34" s="4">
        <v>2699.75</v>
      </c>
      <c r="G34" s="27">
        <f t="shared" ref="G34:G49" si="10">F34/F$29*100</f>
        <v>0.87134424331526716</v>
      </c>
      <c r="H34" s="4">
        <v>1317.9</v>
      </c>
      <c r="I34" s="27">
        <f t="shared" si="7"/>
        <v>0.43181606621166579</v>
      </c>
      <c r="J34" s="4">
        <v>2431.7199999999998</v>
      </c>
      <c r="K34" s="27">
        <f t="shared" si="9"/>
        <v>0.80835765195458098</v>
      </c>
    </row>
    <row r="35" spans="1:11">
      <c r="A35" s="26" t="s">
        <v>14</v>
      </c>
      <c r="B35" s="4">
        <f t="shared" si="0"/>
        <v>587.59500000000003</v>
      </c>
      <c r="C35" s="27">
        <f t="shared" si="8"/>
        <v>0.19269944591059096</v>
      </c>
      <c r="D35" s="28">
        <v>0</v>
      </c>
      <c r="E35" s="30">
        <f>D35/$D$53*100</f>
        <v>0</v>
      </c>
      <c r="F35" s="28">
        <v>0</v>
      </c>
      <c r="G35" s="30">
        <f>F35/$D$53*100</f>
        <v>0</v>
      </c>
      <c r="H35" s="4">
        <v>1461.98</v>
      </c>
      <c r="I35" s="27">
        <f t="shared" si="7"/>
        <v>0.47902454850909104</v>
      </c>
      <c r="J35" s="4">
        <v>888.4</v>
      </c>
      <c r="K35" s="27">
        <f t="shared" si="9"/>
        <v>0.29532386047589759</v>
      </c>
    </row>
    <row r="36" spans="1:11">
      <c r="A36" s="26" t="s">
        <v>15</v>
      </c>
      <c r="B36" s="4">
        <f t="shared" si="0"/>
        <v>38032.692499999997</v>
      </c>
      <c r="C36" s="27">
        <f t="shared" si="8"/>
        <v>12.472670412848794</v>
      </c>
      <c r="D36" s="4">
        <v>39425.21</v>
      </c>
      <c r="E36" s="27">
        <f t="shared" si="6"/>
        <v>12.975056495908921</v>
      </c>
      <c r="F36" s="4">
        <v>36954.589999999997</v>
      </c>
      <c r="G36" s="27">
        <f t="shared" si="10"/>
        <v>11.927092975488819</v>
      </c>
      <c r="H36" s="4">
        <v>40712.5</v>
      </c>
      <c r="I36" s="27">
        <f t="shared" si="7"/>
        <v>13.339640030080007</v>
      </c>
      <c r="J36" s="4">
        <v>35038.47</v>
      </c>
      <c r="K36" s="27">
        <f t="shared" si="9"/>
        <v>11.647564414192846</v>
      </c>
    </row>
    <row r="37" spans="1:11">
      <c r="A37" s="26" t="s">
        <v>16</v>
      </c>
      <c r="B37" s="4">
        <f t="shared" si="0"/>
        <v>34782.192499999997</v>
      </c>
      <c r="C37" s="27">
        <f t="shared" si="8"/>
        <v>11.406681851114307</v>
      </c>
      <c r="D37" s="4">
        <v>37576.15</v>
      </c>
      <c r="E37" s="27">
        <f t="shared" si="6"/>
        <v>12.366520537208251</v>
      </c>
      <c r="F37" s="4">
        <v>29544.46</v>
      </c>
      <c r="G37" s="27">
        <f t="shared" si="10"/>
        <v>9.5354737078833871</v>
      </c>
      <c r="H37" s="4">
        <v>34248.26</v>
      </c>
      <c r="I37" s="27">
        <f t="shared" si="7"/>
        <v>11.221601720763596</v>
      </c>
      <c r="J37" s="4">
        <v>37759.9</v>
      </c>
      <c r="K37" s="27">
        <f t="shared" si="9"/>
        <v>12.55222809453382</v>
      </c>
    </row>
    <row r="38" spans="1:11">
      <c r="A38" s="26" t="s">
        <v>17</v>
      </c>
      <c r="B38" s="4">
        <f t="shared" si="0"/>
        <v>15402.285</v>
      </c>
      <c r="C38" s="27">
        <f t="shared" si="8"/>
        <v>5.0511181770726541</v>
      </c>
      <c r="D38" s="4">
        <v>11841.73</v>
      </c>
      <c r="E38" s="27">
        <f t="shared" si="6"/>
        <v>3.8971793874858127</v>
      </c>
      <c r="F38" s="4">
        <v>13549.11</v>
      </c>
      <c r="G38" s="27">
        <f t="shared" si="10"/>
        <v>4.3729749052857931</v>
      </c>
      <c r="H38" s="4">
        <v>21101.86</v>
      </c>
      <c r="I38" s="27">
        <f t="shared" si="7"/>
        <v>6.9141226003105709</v>
      </c>
      <c r="J38" s="4">
        <v>15116.44</v>
      </c>
      <c r="K38" s="27">
        <f t="shared" si="9"/>
        <v>5.0250398665604203</v>
      </c>
    </row>
    <row r="39" spans="1:11">
      <c r="A39" s="26" t="s">
        <v>18</v>
      </c>
      <c r="B39" s="4">
        <f t="shared" si="0"/>
        <v>13623.4025</v>
      </c>
      <c r="C39" s="27">
        <f t="shared" si="8"/>
        <v>4.4677407281664401</v>
      </c>
      <c r="D39" s="4">
        <v>8590.68</v>
      </c>
      <c r="E39" s="27">
        <f t="shared" si="6"/>
        <v>2.8272407005130695</v>
      </c>
      <c r="F39" s="4">
        <v>15320.73</v>
      </c>
      <c r="G39" s="27">
        <f t="shared" si="10"/>
        <v>4.944765214885642</v>
      </c>
      <c r="H39" s="4">
        <v>19345.89</v>
      </c>
      <c r="I39" s="27">
        <f t="shared" si="7"/>
        <v>6.3387708605839599</v>
      </c>
      <c r="J39" s="4">
        <v>11236.31</v>
      </c>
      <c r="K39" s="27">
        <f t="shared" si="9"/>
        <v>3.7351986117784022</v>
      </c>
    </row>
    <row r="40" spans="1:11">
      <c r="A40" s="26" t="s">
        <v>19</v>
      </c>
      <c r="B40" s="4">
        <f t="shared" si="0"/>
        <v>1151.0475000000001</v>
      </c>
      <c r="C40" s="27">
        <f t="shared" si="8"/>
        <v>0.37748145485712259</v>
      </c>
      <c r="D40" s="4">
        <v>1341</v>
      </c>
      <c r="E40" s="27">
        <f t="shared" si="6"/>
        <v>0.44133057911457835</v>
      </c>
      <c r="F40" s="4">
        <v>986.14</v>
      </c>
      <c r="G40" s="27">
        <f t="shared" si="10"/>
        <v>0.31827665972883323</v>
      </c>
      <c r="H40" s="4">
        <v>356.17</v>
      </c>
      <c r="I40" s="27">
        <f t="shared" si="7"/>
        <v>0.11670075749496092</v>
      </c>
      <c r="J40" s="29">
        <v>1920.88</v>
      </c>
      <c r="K40" s="27">
        <f t="shared" si="9"/>
        <v>0.63854310795918756</v>
      </c>
    </row>
    <row r="41" spans="1:11">
      <c r="A41" s="26" t="s">
        <v>20</v>
      </c>
      <c r="B41" s="4">
        <f t="shared" si="0"/>
        <v>1175.5600000000002</v>
      </c>
      <c r="C41" s="27">
        <f t="shared" si="8"/>
        <v>0.38552023185128242</v>
      </c>
      <c r="D41" s="4">
        <v>1114.9000000000001</v>
      </c>
      <c r="E41" s="27">
        <f t="shared" si="6"/>
        <v>0.36691980809458868</v>
      </c>
      <c r="F41" s="4">
        <v>1766.95</v>
      </c>
      <c r="G41" s="27">
        <f t="shared" si="10"/>
        <v>0.57028306721952449</v>
      </c>
      <c r="H41" s="4">
        <v>939.04</v>
      </c>
      <c r="I41" s="27">
        <f t="shared" si="7"/>
        <v>0.30768082465695618</v>
      </c>
      <c r="J41" s="4">
        <v>881.35</v>
      </c>
      <c r="K41" s="27">
        <f t="shared" si="9"/>
        <v>0.29298028414051369</v>
      </c>
    </row>
    <row r="42" spans="1:11">
      <c r="A42" s="26" t="s">
        <v>21</v>
      </c>
      <c r="B42" s="4">
        <f t="shared" si="0"/>
        <v>1548.4375</v>
      </c>
      <c r="C42" s="27">
        <f t="shared" si="8"/>
        <v>0.50780392664536056</v>
      </c>
      <c r="D42" s="4">
        <v>1971.92</v>
      </c>
      <c r="E42" s="27">
        <f t="shared" si="6"/>
        <v>0.64896986992365346</v>
      </c>
      <c r="F42" s="4">
        <v>1347.58</v>
      </c>
      <c r="G42" s="27">
        <f t="shared" si="10"/>
        <v>0.43493141046644601</v>
      </c>
      <c r="H42" s="4">
        <v>1562.91</v>
      </c>
      <c r="I42" s="27">
        <f t="shared" si="7"/>
        <v>0.51209473256155591</v>
      </c>
      <c r="J42" s="4">
        <v>1311.34</v>
      </c>
      <c r="K42" s="27">
        <f t="shared" si="9"/>
        <v>0.43591849526841914</v>
      </c>
    </row>
    <row r="43" spans="1:11">
      <c r="A43" s="26" t="s">
        <v>22</v>
      </c>
      <c r="B43" s="4">
        <f t="shared" si="0"/>
        <v>1852.3874999999998</v>
      </c>
      <c r="C43" s="27">
        <f t="shared" si="8"/>
        <v>0.60748312164280627</v>
      </c>
      <c r="D43" s="4">
        <v>2119.09</v>
      </c>
      <c r="E43" s="27">
        <f t="shared" si="6"/>
        <v>0.69740433772998656</v>
      </c>
      <c r="F43" s="4">
        <v>3033.7</v>
      </c>
      <c r="G43" s="27">
        <f t="shared" si="10"/>
        <v>0.97912659725734819</v>
      </c>
      <c r="H43" s="4">
        <v>1415.27</v>
      </c>
      <c r="I43" s="27">
        <f t="shared" si="7"/>
        <v>0.46371979970208982</v>
      </c>
      <c r="J43" s="4">
        <v>841.49</v>
      </c>
      <c r="K43" s="27">
        <f t="shared" si="9"/>
        <v>0.27972993623577563</v>
      </c>
    </row>
    <row r="44" spans="1:11">
      <c r="A44" s="26" t="s">
        <v>23</v>
      </c>
      <c r="B44" s="4">
        <f t="shared" si="0"/>
        <v>6364.15</v>
      </c>
      <c r="C44" s="27">
        <f t="shared" si="8"/>
        <v>2.0870977096331442</v>
      </c>
      <c r="D44" s="4">
        <v>4381.12</v>
      </c>
      <c r="E44" s="27">
        <f t="shared" si="6"/>
        <v>1.4418510266744677</v>
      </c>
      <c r="F44" s="4">
        <v>9463.34</v>
      </c>
      <c r="G44" s="27">
        <f t="shared" si="10"/>
        <v>3.0542927424891566</v>
      </c>
      <c r="H44" s="4">
        <v>6846.78</v>
      </c>
      <c r="I44" s="27">
        <f t="shared" si="7"/>
        <v>2.243379319991432</v>
      </c>
      <c r="J44" s="4">
        <v>4765.3599999999997</v>
      </c>
      <c r="K44" s="27">
        <f t="shared" si="9"/>
        <v>1.5841113369624304</v>
      </c>
    </row>
    <row r="45" spans="1:11">
      <c r="A45" s="26" t="s">
        <v>24</v>
      </c>
      <c r="B45" s="4">
        <f t="shared" si="0"/>
        <v>9304.8599999999988</v>
      </c>
      <c r="C45" s="27">
        <f t="shared" si="8"/>
        <v>3.0514918715707608</v>
      </c>
      <c r="D45" s="4">
        <v>13037.18</v>
      </c>
      <c r="E45" s="27">
        <f t="shared" si="6"/>
        <v>4.2906086498292311</v>
      </c>
      <c r="F45" s="4">
        <v>10837.74</v>
      </c>
      <c r="G45" s="27">
        <f t="shared" si="10"/>
        <v>3.4978803072683036</v>
      </c>
      <c r="H45" s="4">
        <v>7498.16</v>
      </c>
      <c r="I45" s="27">
        <f t="shared" si="7"/>
        <v>2.4568070073796671</v>
      </c>
      <c r="J45" s="4">
        <v>5846.36</v>
      </c>
      <c r="K45" s="27">
        <f t="shared" si="9"/>
        <v>1.9434597083879654</v>
      </c>
    </row>
    <row r="46" spans="1:11">
      <c r="A46" s="26" t="s">
        <v>25</v>
      </c>
      <c r="B46" s="4">
        <f t="shared" si="0"/>
        <v>2025.3125</v>
      </c>
      <c r="C46" s="27">
        <f t="shared" si="8"/>
        <v>0.66419318841343733</v>
      </c>
      <c r="D46" s="33">
        <v>2140.46</v>
      </c>
      <c r="E46" s="27">
        <f t="shared" si="6"/>
        <v>0.70443732391617475</v>
      </c>
      <c r="F46" s="4">
        <v>2559.84</v>
      </c>
      <c r="G46" s="27">
        <f t="shared" si="10"/>
        <v>0.82618829440064945</v>
      </c>
      <c r="H46" s="4">
        <v>1862.74</v>
      </c>
      <c r="I46" s="27">
        <f t="shared" si="7"/>
        <v>0.61033542694826481</v>
      </c>
      <c r="J46" s="4">
        <v>1538.21</v>
      </c>
      <c r="K46" s="27">
        <f t="shared" si="9"/>
        <v>0.51133511416324906</v>
      </c>
    </row>
    <row r="47" spans="1:11">
      <c r="A47" s="26" t="s">
        <v>26</v>
      </c>
      <c r="B47" s="4">
        <f t="shared" si="0"/>
        <v>1933.8974999999998</v>
      </c>
      <c r="C47" s="27">
        <f t="shared" si="8"/>
        <v>0.63421400232792491</v>
      </c>
      <c r="D47" s="4">
        <v>1081.7</v>
      </c>
      <c r="E47" s="27">
        <f t="shared" si="6"/>
        <v>0.35599350292933585</v>
      </c>
      <c r="F47" s="4">
        <v>3033.67</v>
      </c>
      <c r="G47" s="27">
        <f t="shared" si="10"/>
        <v>0.97911691475811702</v>
      </c>
      <c r="H47" s="4">
        <v>2519.4299999999998</v>
      </c>
      <c r="I47" s="27">
        <f>H47/H$29*100</f>
        <v>0.82550296053999317</v>
      </c>
      <c r="J47" s="4">
        <v>1100.79</v>
      </c>
      <c r="K47" s="27">
        <f t="shared" si="9"/>
        <v>0.3659270062733716</v>
      </c>
    </row>
    <row r="48" spans="1:11">
      <c r="A48" s="26" t="s">
        <v>27</v>
      </c>
      <c r="B48" s="4">
        <f t="shared" si="0"/>
        <v>1347.87</v>
      </c>
      <c r="C48" s="27">
        <f t="shared" si="8"/>
        <v>0.44202861181512471</v>
      </c>
      <c r="D48" s="28">
        <v>0</v>
      </c>
      <c r="E48" s="30">
        <f>D48/$D$53*100</f>
        <v>0</v>
      </c>
      <c r="F48" s="4">
        <v>411.49</v>
      </c>
      <c r="G48" s="27">
        <f t="shared" si="10"/>
        <v>0.13280838695501407</v>
      </c>
      <c r="H48" s="4">
        <v>1944.87</v>
      </c>
      <c r="I48" s="27">
        <f>H48/H$29*100</f>
        <v>0.63724570353826715</v>
      </c>
      <c r="J48" s="4">
        <v>3035.12</v>
      </c>
      <c r="K48" s="27">
        <f t="shared" si="9"/>
        <v>1.0089411924894263</v>
      </c>
    </row>
    <row r="49" spans="1:11">
      <c r="A49" s="26" t="s">
        <v>28</v>
      </c>
      <c r="B49" s="4">
        <f t="shared" si="0"/>
        <v>7610.7900000000009</v>
      </c>
      <c r="C49" s="27">
        <f t="shared" si="8"/>
        <v>2.4959283451048195</v>
      </c>
      <c r="D49" s="4">
        <v>6597.64</v>
      </c>
      <c r="E49" s="27">
        <f t="shared" si="6"/>
        <v>2.1713201207975441</v>
      </c>
      <c r="F49" s="4">
        <v>10797.69</v>
      </c>
      <c r="G49" s="27">
        <f t="shared" si="10"/>
        <v>3.4849541707946394</v>
      </c>
      <c r="H49" s="4">
        <v>6528.5</v>
      </c>
      <c r="I49" s="27">
        <f>H49/H$29*100</f>
        <v>2.1390933972705515</v>
      </c>
      <c r="J49" s="4">
        <v>6519.33</v>
      </c>
      <c r="K49" s="27">
        <f t="shared" si="9"/>
        <v>2.1671698596536846</v>
      </c>
    </row>
    <row r="50" spans="1:11">
      <c r="A50" s="26" t="s">
        <v>29</v>
      </c>
      <c r="B50" s="4">
        <f t="shared" si="0"/>
        <v>172.98000000000002</v>
      </c>
      <c r="C50" s="27">
        <f>B50/B$29*100</f>
        <v>5.672810380213246E-2</v>
      </c>
      <c r="D50" s="33">
        <v>414.6</v>
      </c>
      <c r="E50" s="27">
        <f t="shared" si="6"/>
        <v>0.13644717233475331</v>
      </c>
      <c r="F50" s="33">
        <v>0</v>
      </c>
      <c r="G50" s="31">
        <v>0</v>
      </c>
      <c r="H50" s="28">
        <v>277.32</v>
      </c>
      <c r="I50" s="27">
        <f>H50/H$29*100</f>
        <v>9.0865188164366895E-2</v>
      </c>
      <c r="J50" s="28">
        <v>0</v>
      </c>
      <c r="K50" s="30">
        <f>J50/$D$53*100</f>
        <v>0</v>
      </c>
    </row>
    <row r="51" spans="1:11">
      <c r="A51" s="26" t="s">
        <v>30</v>
      </c>
      <c r="B51" s="28">
        <v>0</v>
      </c>
      <c r="C51" s="31">
        <v>0</v>
      </c>
      <c r="D51" s="28" t="s">
        <v>31</v>
      </c>
      <c r="E51" s="31" t="s">
        <v>32</v>
      </c>
      <c r="F51" s="28">
        <v>0</v>
      </c>
      <c r="G51" s="31" t="s">
        <v>32</v>
      </c>
      <c r="H51" s="28" t="s">
        <v>31</v>
      </c>
      <c r="I51" s="31">
        <v>0</v>
      </c>
      <c r="J51" s="28" t="s">
        <v>31</v>
      </c>
      <c r="K51" s="31">
        <v>0</v>
      </c>
    </row>
    <row r="52" spans="1:11">
      <c r="A52" s="26" t="s">
        <v>33</v>
      </c>
      <c r="B52" s="28">
        <f>AVERAGE(D52,F52,H52,J52)</f>
        <v>454.75</v>
      </c>
      <c r="C52" s="27">
        <f>B52/B$29*100</f>
        <v>0.14913345591409258</v>
      </c>
      <c r="D52" s="28">
        <v>363.61</v>
      </c>
      <c r="E52" s="27">
        <f>D52/$D$29*100</f>
        <v>0.1196660789499268</v>
      </c>
      <c r="F52" s="28">
        <v>0</v>
      </c>
      <c r="G52" s="30">
        <f>F52/$D$53*100</f>
        <v>0</v>
      </c>
      <c r="H52" s="28">
        <v>799.27</v>
      </c>
      <c r="I52" s="27">
        <f>H52/H$29*100</f>
        <v>0.26188453391076566</v>
      </c>
      <c r="J52" s="33">
        <v>656.12</v>
      </c>
      <c r="K52" s="31">
        <v>0</v>
      </c>
    </row>
    <row r="53" spans="1:11" s="24" customFormat="1" ht="22.5" customHeight="1">
      <c r="A53" s="21" t="s">
        <v>35</v>
      </c>
      <c r="B53" s="5">
        <f>AVERAGE(D53,F53,H53,J53)</f>
        <v>236167.80499999999</v>
      </c>
      <c r="C53" s="32">
        <v>100</v>
      </c>
      <c r="D53" s="5">
        <v>238809.56</v>
      </c>
      <c r="E53" s="32">
        <f>SUM(E55:E76)</f>
        <v>99.999995812562929</v>
      </c>
      <c r="F53" s="5">
        <v>233030.03</v>
      </c>
      <c r="G53" s="32">
        <f>SUM(G55:G76)</f>
        <v>100</v>
      </c>
      <c r="H53" s="5">
        <v>235717.75</v>
      </c>
      <c r="I53" s="32">
        <f>SUM(I55:I76)</f>
        <v>99.999995757638089</v>
      </c>
      <c r="J53" s="5">
        <v>237113.88</v>
      </c>
      <c r="K53" s="32">
        <f>SUM(K55:K76)</f>
        <v>100.00000000000001</v>
      </c>
    </row>
    <row r="54" spans="1:11" s="24" customFormat="1" ht="7.5" customHeight="1">
      <c r="A54" s="21"/>
      <c r="B54" s="5"/>
      <c r="C54" s="25"/>
      <c r="D54" s="5"/>
      <c r="E54" s="25"/>
      <c r="F54" s="5"/>
      <c r="G54" s="25"/>
      <c r="H54" s="5"/>
      <c r="I54" s="25"/>
      <c r="J54" s="5"/>
      <c r="K54" s="25"/>
    </row>
    <row r="55" spans="1:11">
      <c r="A55" s="26" t="s">
        <v>10</v>
      </c>
      <c r="B55" s="4">
        <f>AVERAGE(D55,F55,H55,J55)</f>
        <v>42134.782500000001</v>
      </c>
      <c r="C55" s="27">
        <f>B55/B$53*100</f>
        <v>17.841035741514389</v>
      </c>
      <c r="D55" s="4">
        <v>41592.589999999997</v>
      </c>
      <c r="E55" s="27">
        <f>D55/$D$53*100</f>
        <v>17.41663524693065</v>
      </c>
      <c r="F55" s="4">
        <v>44759.519999999997</v>
      </c>
      <c r="G55" s="27">
        <f>F55/$F$53*100</f>
        <v>19.207618863543036</v>
      </c>
      <c r="H55" s="4">
        <v>42424.57</v>
      </c>
      <c r="I55" s="27">
        <f t="shared" ref="I55:I76" si="11">H55/H$53*100</f>
        <v>17.998037907624692</v>
      </c>
      <c r="J55" s="4">
        <v>39762.449999999997</v>
      </c>
      <c r="K55" s="27">
        <f>(J55/J$53)*100</f>
        <v>16.769347285785209</v>
      </c>
    </row>
    <row r="56" spans="1:11">
      <c r="A56" s="26" t="s">
        <v>11</v>
      </c>
      <c r="B56" s="28">
        <f t="shared" ref="B56:B61" si="12">AVERAGE(D56,F56,H56,J56)</f>
        <v>305.69</v>
      </c>
      <c r="C56" s="27">
        <f t="shared" ref="C56:C74" si="13">B56/B$53*100</f>
        <v>0.12943762592873317</v>
      </c>
      <c r="D56" s="33" t="s">
        <v>31</v>
      </c>
      <c r="E56" s="31">
        <v>0</v>
      </c>
      <c r="F56" s="28">
        <v>611.38</v>
      </c>
      <c r="G56" s="27">
        <f>F56/$F$53*100</f>
        <v>0.26236103561416529</v>
      </c>
      <c r="H56" s="28">
        <v>0</v>
      </c>
      <c r="I56" s="30">
        <f>H56/$D$53*100</f>
        <v>0</v>
      </c>
      <c r="J56" s="33" t="s">
        <v>31</v>
      </c>
      <c r="K56" s="31">
        <v>0</v>
      </c>
    </row>
    <row r="57" spans="1:11">
      <c r="A57" s="26" t="s">
        <v>12</v>
      </c>
      <c r="B57" s="29">
        <f t="shared" si="12"/>
        <v>60305.162499999991</v>
      </c>
      <c r="C57" s="27">
        <f t="shared" si="13"/>
        <v>25.53487868509427</v>
      </c>
      <c r="D57" s="29">
        <v>66787.75</v>
      </c>
      <c r="E57" s="27">
        <f>D57/$D$53*100</f>
        <v>27.966949899325638</v>
      </c>
      <c r="F57" s="29">
        <v>56305.17</v>
      </c>
      <c r="G57" s="27">
        <f>F57/$F$53*100</f>
        <v>24.162194889645765</v>
      </c>
      <c r="H57" s="28">
        <v>54148.06</v>
      </c>
      <c r="I57" s="27">
        <f t="shared" si="11"/>
        <v>22.971566630005587</v>
      </c>
      <c r="J57" s="29">
        <v>63979.67</v>
      </c>
      <c r="K57" s="27">
        <f>(J57/J$53)*100</f>
        <v>26.982676003614802</v>
      </c>
    </row>
    <row r="58" spans="1:11">
      <c r="A58" s="26" t="s">
        <v>13</v>
      </c>
      <c r="B58" s="4">
        <f t="shared" si="12"/>
        <v>1118.605</v>
      </c>
      <c r="C58" s="27">
        <f t="shared" si="13"/>
        <v>0.47364838742520393</v>
      </c>
      <c r="D58" s="4">
        <v>1901.85</v>
      </c>
      <c r="E58" s="27">
        <f>D58/$D$53*100</f>
        <v>0.79638771580166212</v>
      </c>
      <c r="F58" s="33">
        <v>2094.23</v>
      </c>
      <c r="G58" s="27">
        <f>F58/$F$53*100</f>
        <v>0.89869533124121381</v>
      </c>
      <c r="H58" s="33">
        <v>478.34</v>
      </c>
      <c r="I58" s="27">
        <f t="shared" si="11"/>
        <v>0.2029291387687181</v>
      </c>
      <c r="J58" s="28">
        <v>0</v>
      </c>
      <c r="K58" s="30">
        <f>J58/$D$53*100</f>
        <v>0</v>
      </c>
    </row>
    <row r="59" spans="1:11">
      <c r="A59" s="26" t="s">
        <v>14</v>
      </c>
      <c r="B59" s="28">
        <f t="shared" si="12"/>
        <v>592.91666666666663</v>
      </c>
      <c r="C59" s="27">
        <f t="shared" si="13"/>
        <v>0.25105736434594317</v>
      </c>
      <c r="D59" s="33" t="s">
        <v>31</v>
      </c>
      <c r="E59" s="31" t="s">
        <v>32</v>
      </c>
      <c r="F59" s="28">
        <v>578.08000000000004</v>
      </c>
      <c r="G59" s="27">
        <f t="shared" ref="G59:G74" si="14">F59/$F$53*100</f>
        <v>0.24807103187516219</v>
      </c>
      <c r="H59" s="33">
        <v>638.82000000000005</v>
      </c>
      <c r="I59" s="27">
        <f t="shared" si="11"/>
        <v>0.27101056242052202</v>
      </c>
      <c r="J59" s="33">
        <v>561.85</v>
      </c>
      <c r="K59" s="27">
        <f>(J59/J$53)*100</f>
        <v>0.2369536528186372</v>
      </c>
    </row>
    <row r="60" spans="1:11">
      <c r="A60" s="26" t="s">
        <v>15</v>
      </c>
      <c r="B60" s="4">
        <f t="shared" si="12"/>
        <v>8165.68</v>
      </c>
      <c r="C60" s="27">
        <f t="shared" si="13"/>
        <v>3.4575754303174389</v>
      </c>
      <c r="D60" s="4">
        <v>10619.66</v>
      </c>
      <c r="E60" s="27">
        <f>D60/$D$53*100</f>
        <v>4.4469157767385861</v>
      </c>
      <c r="F60" s="4">
        <v>7593.72</v>
      </c>
      <c r="G60" s="27">
        <f t="shared" si="14"/>
        <v>3.2586873030913655</v>
      </c>
      <c r="H60" s="4">
        <v>6941.57</v>
      </c>
      <c r="I60" s="27">
        <f t="shared" si="11"/>
        <v>2.9448652042538161</v>
      </c>
      <c r="J60" s="4">
        <v>7507.77</v>
      </c>
      <c r="K60" s="27">
        <f t="shared" ref="K60:K74" si="15">(J60/J$53)*100</f>
        <v>3.1663140091166322</v>
      </c>
    </row>
    <row r="61" spans="1:11">
      <c r="A61" s="26" t="s">
        <v>16</v>
      </c>
      <c r="B61" s="4">
        <f>AVERAGE(D61,F61,H61,J61)</f>
        <v>47522.39</v>
      </c>
      <c r="C61" s="27">
        <f t="shared" si="13"/>
        <v>20.122298210799734</v>
      </c>
      <c r="D61" s="4">
        <v>46064.18</v>
      </c>
      <c r="E61" s="27">
        <f>D61/$D$53*100</f>
        <v>19.28908541182355</v>
      </c>
      <c r="F61" s="4">
        <v>44757.89</v>
      </c>
      <c r="G61" s="27">
        <f t="shared" si="14"/>
        <v>19.206919382879537</v>
      </c>
      <c r="H61" s="4">
        <v>49714.92</v>
      </c>
      <c r="I61" s="27">
        <f t="shared" si="11"/>
        <v>21.090868209967219</v>
      </c>
      <c r="J61" s="4">
        <v>49552.57</v>
      </c>
      <c r="K61" s="27">
        <f t="shared" si="15"/>
        <v>20.898215659074872</v>
      </c>
    </row>
    <row r="62" spans="1:11">
      <c r="A62" s="26" t="s">
        <v>17</v>
      </c>
      <c r="B62" s="4">
        <f>AVERAGE(D62,F62,H62,J62)</f>
        <v>2930.8425000000002</v>
      </c>
      <c r="C62" s="27">
        <f t="shared" si="13"/>
        <v>1.2410000169159383</v>
      </c>
      <c r="D62" s="4">
        <v>1581.68</v>
      </c>
      <c r="E62" s="27">
        <f t="shared" ref="E62:E74" si="16">D62/$D$53*100</f>
        <v>0.6623185436964919</v>
      </c>
      <c r="F62" s="4">
        <v>2900.91</v>
      </c>
      <c r="G62" s="27">
        <f t="shared" si="14"/>
        <v>1.2448653077030458</v>
      </c>
      <c r="H62" s="4">
        <v>2328.7600000000002</v>
      </c>
      <c r="I62" s="27">
        <f t="shared" si="11"/>
        <v>0.98794426809181746</v>
      </c>
      <c r="J62" s="4">
        <v>4912.0200000000004</v>
      </c>
      <c r="K62" s="27">
        <f t="shared" si="15"/>
        <v>2.0715868678796876</v>
      </c>
    </row>
    <row r="63" spans="1:11">
      <c r="A63" s="26" t="s">
        <v>18</v>
      </c>
      <c r="B63" s="4">
        <f>AVERAGE(D63,F63,H63,J63)</f>
        <v>30827.254999999997</v>
      </c>
      <c r="C63" s="27">
        <f t="shared" si="13"/>
        <v>13.053114923941475</v>
      </c>
      <c r="D63" s="4">
        <v>27665.48</v>
      </c>
      <c r="E63" s="27">
        <f t="shared" si="16"/>
        <v>11.584745602311733</v>
      </c>
      <c r="F63" s="4">
        <v>28033.23</v>
      </c>
      <c r="G63" s="27">
        <f t="shared" si="14"/>
        <v>12.029878724214214</v>
      </c>
      <c r="H63" s="4">
        <v>35455.53</v>
      </c>
      <c r="I63" s="27">
        <f t="shared" si="11"/>
        <v>15.041518935252013</v>
      </c>
      <c r="J63" s="4">
        <v>32154.78</v>
      </c>
      <c r="K63" s="27">
        <f t="shared" si="15"/>
        <v>13.560901622460902</v>
      </c>
    </row>
    <row r="64" spans="1:11">
      <c r="A64" s="26" t="s">
        <v>19</v>
      </c>
      <c r="B64" s="4">
        <f t="shared" ref="B64:B74" si="17">AVERAGE(D64,F64,H64,J64)</f>
        <v>1359.1499999999999</v>
      </c>
      <c r="C64" s="27">
        <f t="shared" si="13"/>
        <v>0.5755018132128551</v>
      </c>
      <c r="D64" s="4">
        <v>907.81</v>
      </c>
      <c r="E64" s="27">
        <f t="shared" si="16"/>
        <v>0.38013972304961324</v>
      </c>
      <c r="F64" s="4">
        <v>1106.0999999999999</v>
      </c>
      <c r="G64" s="27">
        <f t="shared" si="14"/>
        <v>0.47465985392526444</v>
      </c>
      <c r="H64" s="4">
        <v>2637.64</v>
      </c>
      <c r="I64" s="27">
        <f t="shared" si="11"/>
        <v>1.1189823422292127</v>
      </c>
      <c r="J64" s="4">
        <v>785.05</v>
      </c>
      <c r="K64" s="27">
        <f t="shared" si="15"/>
        <v>0.33108563699434213</v>
      </c>
    </row>
    <row r="65" spans="1:11">
      <c r="A65" s="26" t="s">
        <v>20</v>
      </c>
      <c r="B65" s="4">
        <f t="shared" si="17"/>
        <v>4594.2224999999999</v>
      </c>
      <c r="C65" s="27">
        <f t="shared" si="13"/>
        <v>1.9453212515567055</v>
      </c>
      <c r="D65" s="4">
        <v>5130.99</v>
      </c>
      <c r="E65" s="27">
        <f t="shared" si="16"/>
        <v>2.1485697641250208</v>
      </c>
      <c r="F65" s="4">
        <v>3470.37</v>
      </c>
      <c r="G65" s="27">
        <f t="shared" si="14"/>
        <v>1.4892372455172407</v>
      </c>
      <c r="H65" s="4">
        <v>4310.82</v>
      </c>
      <c r="I65" s="27">
        <f t="shared" si="11"/>
        <v>1.8288058493685773</v>
      </c>
      <c r="J65" s="4">
        <v>5464.71</v>
      </c>
      <c r="K65" s="27">
        <f t="shared" si="15"/>
        <v>2.3046773980502531</v>
      </c>
    </row>
    <row r="66" spans="1:11">
      <c r="A66" s="26" t="s">
        <v>21</v>
      </c>
      <c r="B66" s="4">
        <f t="shared" si="17"/>
        <v>1582.71</v>
      </c>
      <c r="C66" s="27">
        <f t="shared" si="13"/>
        <v>0.67016331883170954</v>
      </c>
      <c r="D66" s="4">
        <v>908.15</v>
      </c>
      <c r="E66" s="27">
        <f t="shared" si="16"/>
        <v>0.38028209590939327</v>
      </c>
      <c r="F66" s="4">
        <v>2062.86</v>
      </c>
      <c r="G66" s="27">
        <f t="shared" si="14"/>
        <v>0.88523354693813505</v>
      </c>
      <c r="H66" s="4">
        <v>1364.78</v>
      </c>
      <c r="I66" s="27">
        <f t="shared" si="11"/>
        <v>0.57898906637281233</v>
      </c>
      <c r="J66" s="4">
        <v>1995.05</v>
      </c>
      <c r="K66" s="27">
        <f t="shared" si="15"/>
        <v>0.84138895622643439</v>
      </c>
    </row>
    <row r="67" spans="1:11">
      <c r="A67" s="26" t="s">
        <v>22</v>
      </c>
      <c r="B67" s="4">
        <f t="shared" si="17"/>
        <v>884.8075</v>
      </c>
      <c r="C67" s="27">
        <f t="shared" si="13"/>
        <v>0.37465204031514798</v>
      </c>
      <c r="D67" s="4">
        <v>1324.96</v>
      </c>
      <c r="E67" s="27">
        <f t="shared" si="16"/>
        <v>0.55481865968849831</v>
      </c>
      <c r="F67" s="4">
        <v>1857.81</v>
      </c>
      <c r="G67" s="27">
        <f t="shared" si="14"/>
        <v>0.79724059598670605</v>
      </c>
      <c r="H67" s="28">
        <v>0</v>
      </c>
      <c r="I67" s="30">
        <f>H67/$D$53*100</f>
        <v>0</v>
      </c>
      <c r="J67" s="4">
        <v>356.46</v>
      </c>
      <c r="K67" s="27">
        <f t="shared" si="15"/>
        <v>0.15033282741609219</v>
      </c>
    </row>
    <row r="68" spans="1:11">
      <c r="A68" s="26" t="s">
        <v>23</v>
      </c>
      <c r="B68" s="34">
        <f t="shared" si="17"/>
        <v>4390.9674999999997</v>
      </c>
      <c r="C68" s="27">
        <f t="shared" si="13"/>
        <v>1.8592574462044054</v>
      </c>
      <c r="D68" s="34">
        <v>6465.93</v>
      </c>
      <c r="E68" s="27">
        <f t="shared" si="16"/>
        <v>2.7075674859917669</v>
      </c>
      <c r="F68" s="34">
        <v>5853.34</v>
      </c>
      <c r="G68" s="27">
        <f t="shared" si="14"/>
        <v>2.5118393539236124</v>
      </c>
      <c r="H68" s="34">
        <v>3290.76</v>
      </c>
      <c r="I68" s="27">
        <f t="shared" si="11"/>
        <v>1.3960594821560957</v>
      </c>
      <c r="J68" s="34">
        <v>1953.84</v>
      </c>
      <c r="K68" s="27">
        <f t="shared" si="15"/>
        <v>0.82400912169291807</v>
      </c>
    </row>
    <row r="69" spans="1:11">
      <c r="A69" s="26" t="s">
        <v>24</v>
      </c>
      <c r="B69" s="34">
        <f t="shared" si="17"/>
        <v>2820.05</v>
      </c>
      <c r="C69" s="27">
        <f t="shared" si="13"/>
        <v>1.194087399000046</v>
      </c>
      <c r="D69" s="34">
        <v>3370.77</v>
      </c>
      <c r="E69" s="27">
        <f t="shared" si="16"/>
        <v>1.4114887192958272</v>
      </c>
      <c r="F69" s="34">
        <v>2412.0100000000002</v>
      </c>
      <c r="G69" s="27">
        <f t="shared" si="14"/>
        <v>1.0350640215769618</v>
      </c>
      <c r="H69" s="34">
        <v>2725.15</v>
      </c>
      <c r="I69" s="27">
        <f t="shared" si="11"/>
        <v>1.1561072511510058</v>
      </c>
      <c r="J69" s="34">
        <v>2772.27</v>
      </c>
      <c r="K69" s="27">
        <f t="shared" si="15"/>
        <v>1.1691723824855802</v>
      </c>
    </row>
    <row r="70" spans="1:11">
      <c r="A70" s="26" t="s">
        <v>25</v>
      </c>
      <c r="B70" s="34">
        <f t="shared" si="17"/>
        <v>8688.755000000001</v>
      </c>
      <c r="C70" s="27">
        <f t="shared" si="13"/>
        <v>3.6790598955687468</v>
      </c>
      <c r="D70" s="34">
        <v>7022.66</v>
      </c>
      <c r="E70" s="27">
        <f t="shared" si="16"/>
        <v>2.9406946690073879</v>
      </c>
      <c r="F70" s="34">
        <v>11959.5</v>
      </c>
      <c r="G70" s="27">
        <f t="shared" si="14"/>
        <v>5.1321711626608817</v>
      </c>
      <c r="H70" s="34">
        <v>9842.6</v>
      </c>
      <c r="I70" s="27">
        <f t="shared" si="11"/>
        <v>4.175587116371168</v>
      </c>
      <c r="J70" s="34">
        <v>5930.26</v>
      </c>
      <c r="K70" s="27">
        <f t="shared" si="15"/>
        <v>2.5010176544705014</v>
      </c>
    </row>
    <row r="71" spans="1:11">
      <c r="A71" s="26" t="s">
        <v>26</v>
      </c>
      <c r="B71" s="4">
        <f t="shared" si="17"/>
        <v>6038.8424999999997</v>
      </c>
      <c r="C71" s="27">
        <f t="shared" si="13"/>
        <v>2.5570134337320023</v>
      </c>
      <c r="D71" s="34">
        <v>3742.03</v>
      </c>
      <c r="E71" s="27">
        <f>D71/$D$53*100</f>
        <v>1.5669515073014666</v>
      </c>
      <c r="F71" s="34">
        <v>4223.78</v>
      </c>
      <c r="G71" s="27">
        <f t="shared" si="14"/>
        <v>1.812547507289082</v>
      </c>
      <c r="H71" s="34">
        <v>8746.08</v>
      </c>
      <c r="I71" s="27">
        <f t="shared" si="11"/>
        <v>3.7104036501281725</v>
      </c>
      <c r="J71" s="34">
        <v>7443.48</v>
      </c>
      <c r="K71" s="27">
        <f t="shared" si="15"/>
        <v>3.1392004550724737</v>
      </c>
    </row>
    <row r="72" spans="1:11">
      <c r="A72" s="26" t="s">
        <v>27</v>
      </c>
      <c r="B72" s="4">
        <f t="shared" si="17"/>
        <v>2222.2874999999999</v>
      </c>
      <c r="C72" s="27">
        <f t="shared" si="13"/>
        <v>0.94097817439595544</v>
      </c>
      <c r="D72" s="34">
        <v>1433</v>
      </c>
      <c r="E72" s="27">
        <f>D72/$D$53*100</f>
        <v>0.60005972960211473</v>
      </c>
      <c r="F72" s="34">
        <v>2342.46</v>
      </c>
      <c r="G72" s="27">
        <f t="shared" si="14"/>
        <v>1.0052180828367916</v>
      </c>
      <c r="H72" s="34">
        <v>1860.71</v>
      </c>
      <c r="I72" s="27">
        <f t="shared" si="11"/>
        <v>0.78938051971054368</v>
      </c>
      <c r="J72" s="34">
        <v>3252.98</v>
      </c>
      <c r="K72" s="27">
        <f t="shared" si="15"/>
        <v>1.3719061912360422</v>
      </c>
    </row>
    <row r="73" spans="1:11">
      <c r="A73" s="26" t="s">
        <v>28</v>
      </c>
      <c r="B73" s="4">
        <f t="shared" si="17"/>
        <v>8753.5625</v>
      </c>
      <c r="C73" s="27">
        <f t="shared" si="13"/>
        <v>3.706501188847481</v>
      </c>
      <c r="D73" s="34">
        <v>10844.38</v>
      </c>
      <c r="E73" s="27">
        <f>D73/$D$53*100</f>
        <v>4.5410158621790515</v>
      </c>
      <c r="F73" s="34">
        <v>9327.17</v>
      </c>
      <c r="G73" s="27">
        <f t="shared" si="14"/>
        <v>4.0025613866161374</v>
      </c>
      <c r="H73" s="34">
        <v>7195.72</v>
      </c>
      <c r="I73" s="27">
        <f t="shared" si="11"/>
        <v>3.0526848317532305</v>
      </c>
      <c r="J73" s="34">
        <v>7646.98</v>
      </c>
      <c r="K73" s="27">
        <f t="shared" si="15"/>
        <v>3.2250241951251439</v>
      </c>
    </row>
    <row r="74" spans="1:11">
      <c r="A74" s="26" t="s">
        <v>29</v>
      </c>
      <c r="B74" s="34">
        <f t="shared" si="17"/>
        <v>1151.5325000000003</v>
      </c>
      <c r="C74" s="27">
        <f t="shared" si="13"/>
        <v>0.48759080434354729</v>
      </c>
      <c r="D74" s="34">
        <v>1445.68</v>
      </c>
      <c r="E74" s="27">
        <f t="shared" si="16"/>
        <v>0.60536939978449777</v>
      </c>
      <c r="F74" s="34">
        <v>780.5</v>
      </c>
      <c r="G74" s="27">
        <f t="shared" si="14"/>
        <v>0.3349353729216788</v>
      </c>
      <c r="H74" s="34">
        <v>1298.26</v>
      </c>
      <c r="I74" s="27">
        <f t="shared" si="11"/>
        <v>0.55076887506350281</v>
      </c>
      <c r="J74" s="34">
        <v>1081.69</v>
      </c>
      <c r="K74" s="27">
        <f t="shared" si="15"/>
        <v>0.45619008047947257</v>
      </c>
    </row>
    <row r="75" spans="1:11">
      <c r="A75" s="26" t="s">
        <v>30</v>
      </c>
      <c r="B75" s="28">
        <v>0</v>
      </c>
      <c r="C75" s="30">
        <f>B75/$D$53*100</f>
        <v>0</v>
      </c>
      <c r="D75" s="28" t="s">
        <v>31</v>
      </c>
      <c r="E75" s="31" t="s">
        <v>32</v>
      </c>
      <c r="F75" s="28">
        <v>0</v>
      </c>
      <c r="G75" s="31" t="s">
        <v>32</v>
      </c>
      <c r="H75" s="28" t="s">
        <v>31</v>
      </c>
      <c r="I75" s="31">
        <v>0</v>
      </c>
      <c r="J75" s="28" t="s">
        <v>31</v>
      </c>
      <c r="K75" s="31">
        <v>0</v>
      </c>
    </row>
    <row r="76" spans="1:11">
      <c r="A76" s="26" t="s">
        <v>33</v>
      </c>
      <c r="B76" s="28">
        <f>AVERAGE(D76,F76,H76,J76)</f>
        <v>78.662499999999994</v>
      </c>
      <c r="C76" s="35">
        <f>B76/B$53*100</f>
        <v>3.3307884620429107E-2</v>
      </c>
      <c r="D76" s="28">
        <v>0</v>
      </c>
      <c r="E76" s="30">
        <f>D76/$D$53*100</f>
        <v>0</v>
      </c>
      <c r="F76" s="28">
        <v>0</v>
      </c>
      <c r="G76" s="30">
        <f>F76/$D$53*100</f>
        <v>0</v>
      </c>
      <c r="H76" s="33">
        <v>314.64999999999998</v>
      </c>
      <c r="I76" s="27">
        <f t="shared" si="11"/>
        <v>0.1334859169494024</v>
      </c>
      <c r="J76" s="28">
        <v>0</v>
      </c>
      <c r="K76" s="30">
        <f>J76/$D$53*100</f>
        <v>0</v>
      </c>
    </row>
    <row r="77" spans="1:11" ht="10.5" customHeight="1">
      <c r="A77" s="36"/>
      <c r="B77" s="37"/>
      <c r="C77" s="38"/>
      <c r="D77" s="37"/>
      <c r="E77" s="38"/>
      <c r="F77" s="37"/>
      <c r="G77" s="38"/>
      <c r="H77" s="37"/>
      <c r="I77" s="38"/>
      <c r="J77" s="39"/>
      <c r="K77" s="38"/>
    </row>
    <row r="78" spans="1:11" ht="10.5" customHeight="1">
      <c r="A78" s="6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40" t="s">
        <v>36</v>
      </c>
      <c r="B79" s="41"/>
      <c r="C79" s="9"/>
      <c r="D79" s="41"/>
      <c r="E79" s="6"/>
      <c r="F79" s="41"/>
      <c r="G79" s="6"/>
      <c r="H79" s="41"/>
      <c r="I79" s="6"/>
      <c r="J79" s="41"/>
      <c r="K79" s="6"/>
    </row>
    <row r="80" spans="1:11">
      <c r="A80" s="40" t="s">
        <v>37</v>
      </c>
      <c r="B80" s="9"/>
      <c r="C80" s="9"/>
      <c r="D80" s="42"/>
      <c r="E80" s="6"/>
      <c r="F80" s="6"/>
      <c r="G80" s="6"/>
      <c r="H80" s="6"/>
      <c r="I80" s="6"/>
      <c r="J80" s="6"/>
      <c r="K80" s="6"/>
    </row>
    <row r="81" spans="1:11">
      <c r="A81" s="10"/>
      <c r="B81" s="1"/>
      <c r="E81" s="11"/>
      <c r="G81" s="11"/>
      <c r="I81" s="11"/>
      <c r="J81" s="2"/>
      <c r="K81" s="11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59055118110236227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'T4'!Print_Titles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2016-02-29T09:28:21Z</dcterms:created>
  <dcterms:modified xsi:type="dcterms:W3CDTF">2016-02-29T09:29:13Z</dcterms:modified>
</cp:coreProperties>
</file>