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8_{E489BC57-D798-407F-BC67-428BF924DCC1}" xr6:coauthVersionLast="46" xr6:coauthVersionMax="46" xr10:uidLastSave="{00000000-0000-0000-0000-000000000000}"/>
  <bookViews>
    <workbookView xWindow="-120" yWindow="-120" windowWidth="21840" windowHeight="13140" activeTab="1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" l="1"/>
  <c r="P23" i="2"/>
  <c r="Q23" i="2"/>
  <c r="R23" i="2"/>
  <c r="S23" i="2"/>
  <c r="T23" i="2"/>
  <c r="U23" i="2"/>
  <c r="O24" i="2"/>
  <c r="P24" i="2"/>
  <c r="Q24" i="2"/>
  <c r="R24" i="2"/>
  <c r="S24" i="2"/>
  <c r="T24" i="2"/>
  <c r="P25" i="2"/>
  <c r="Q25" i="2"/>
  <c r="R25" i="2"/>
  <c r="S25" i="2"/>
  <c r="T25" i="2"/>
  <c r="U25" i="2"/>
  <c r="N17" i="2"/>
  <c r="O17" i="2"/>
  <c r="P17" i="2"/>
  <c r="Q17" i="2"/>
  <c r="R17" i="2"/>
  <c r="S17" i="2"/>
  <c r="T17" i="2"/>
  <c r="U17" i="2"/>
  <c r="W17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N22" i="2"/>
  <c r="O22" i="2"/>
  <c r="P22" i="2"/>
  <c r="Q22" i="2"/>
  <c r="R22" i="2"/>
  <c r="S22" i="2"/>
  <c r="T22" i="2"/>
  <c r="U22" i="2"/>
  <c r="F17" i="1"/>
  <c r="G17" i="1"/>
  <c r="H17" i="1"/>
  <c r="I17" i="1"/>
  <c r="J17" i="1"/>
  <c r="K17" i="1"/>
  <c r="L17" i="1"/>
  <c r="M17" i="1"/>
  <c r="F18" i="1"/>
  <c r="G18" i="1"/>
  <c r="H18" i="1"/>
  <c r="I18" i="1"/>
  <c r="J18" i="1"/>
  <c r="K18" i="1"/>
  <c r="L18" i="1"/>
  <c r="M18" i="1"/>
  <c r="F19" i="1"/>
  <c r="G19" i="1"/>
  <c r="H19" i="1"/>
  <c r="I19" i="1"/>
  <c r="J19" i="1"/>
  <c r="K19" i="1"/>
  <c r="L19" i="1"/>
  <c r="M19" i="1"/>
  <c r="F20" i="1"/>
  <c r="G20" i="1"/>
  <c r="H20" i="1"/>
  <c r="I20" i="1"/>
  <c r="J20" i="1"/>
  <c r="K20" i="1"/>
  <c r="L20" i="1"/>
  <c r="M20" i="1"/>
  <c r="F21" i="1"/>
  <c r="G21" i="1"/>
  <c r="H21" i="1"/>
  <c r="I21" i="1"/>
  <c r="J21" i="1"/>
  <c r="K21" i="1"/>
  <c r="L21" i="1"/>
  <c r="M21" i="1"/>
  <c r="F22" i="1"/>
  <c r="G22" i="1"/>
  <c r="H22" i="1"/>
  <c r="I22" i="1"/>
  <c r="J22" i="1"/>
  <c r="K22" i="1"/>
  <c r="M22" i="1"/>
  <c r="F23" i="1"/>
  <c r="G23" i="1"/>
  <c r="H23" i="1"/>
  <c r="I23" i="1"/>
  <c r="J23" i="1"/>
  <c r="K23" i="1"/>
  <c r="L23" i="1"/>
  <c r="M23" i="1"/>
  <c r="F24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D19" i="1"/>
  <c r="E19" i="1"/>
  <c r="E23" i="1" l="1"/>
  <c r="E24" i="1"/>
  <c r="E25" i="1"/>
  <c r="C25" i="1"/>
  <c r="M17" i="2"/>
  <c r="N23" i="2" l="1"/>
  <c r="N24" i="2"/>
  <c r="N25" i="2"/>
  <c r="M18" i="2"/>
  <c r="M19" i="2"/>
  <c r="M20" i="2"/>
  <c r="M21" i="2"/>
  <c r="M22" i="2"/>
  <c r="C24" i="1" l="1"/>
  <c r="C23" i="1"/>
  <c r="E22" i="1"/>
  <c r="C22" i="1"/>
  <c r="E21" i="1"/>
  <c r="C21" i="1"/>
  <c r="E20" i="1"/>
  <c r="C20" i="1"/>
  <c r="C19" i="1"/>
  <c r="E18" i="1"/>
  <c r="D18" i="1"/>
  <c r="E17" i="1"/>
  <c r="D17" i="1"/>
  <c r="C17" i="1"/>
</calcChain>
</file>

<file path=xl/sharedStrings.xml><?xml version="1.0" encoding="utf-8"?>
<sst xmlns="http://schemas.openxmlformats.org/spreadsheetml/2006/main" count="188" uniqueCount="76">
  <si>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</si>
  <si>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</si>
  <si>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</si>
  <si>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</si>
  <si>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</si>
  <si>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</si>
  <si>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</si>
  <si>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</si>
  <si>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</si>
  <si>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</si>
  <si>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</si>
  <si>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</si>
  <si>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</si>
  <si>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</si>
  <si>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</si>
  <si>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</si>
  <si>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</si>
  <si>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</si>
  <si>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</si>
  <si>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</si>
  <si>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</si>
  <si>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</si>
  <si>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</si>
  <si>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</si>
  <si>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</si>
  <si>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</si>
  <si>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</si>
  <si>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</si>
  <si>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</si>
  <si>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</si>
  <si>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</si>
  <si>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</si>
  <si>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</si>
  <si>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</si>
  <si>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</si>
  <si>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</si>
  <si>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</si>
  <si>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</si>
  <si>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</si>
  <si>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</si>
  <si>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</si>
  <si>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</si>
  <si>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</si>
  <si>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</si>
  <si>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</si>
  <si>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</si>
  <si>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</si>
  <si>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</si>
  <si>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</si>
  <si>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</si>
  <si>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</si>
  <si>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</si>
  <si>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</si>
  <si>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</si>
  <si>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</si>
  <si>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</si>
  <si>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</si>
  <si>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</si>
  <si>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</si>
  <si>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</si>
  <si>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</si>
  <si>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</si>
  <si>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</si>
  <si>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</si>
  <si>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</si>
  <si>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</si>
  <si>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</si>
  <si>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</si>
  <si>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</si>
  <si>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</si>
  <si>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</si>
  <si>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</si>
  <si>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</si>
  <si>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 xml:space="preserve"> -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</si>
  <si>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4 (ตุลาคม-ธันวาคม) ปี 2563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</si>
  <si>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4 (ตุลาคม-ธันวาคม) ปี 2563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</si>
</sst>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7" fontId="8" fillId="0" borderId="2" xfId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87" fontId="7" fillId="0" borderId="0" xfId="2" applyNumberFormat="1" applyFont="1" applyAlignment="1">
      <alignment horizontal="center"/>
    </xf>
    <xf numFmtId="189" fontId="2" fillId="0" borderId="2" xfId="2" quotePrefix="1" applyNumberFormat="1" applyFont="1" applyBorder="1" applyAlignment="1">
      <alignment horizontal="right"/>
    </xf>
    <xf numFmtId="189" fontId="5" fillId="0" borderId="2" xfId="3" quotePrefix="1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21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22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opLeftCell="B7" zoomScaleNormal="100" workbookViewId="0">
      <selection activeCell="O4" sqref="O1:Q1048576"/>
    </sheetView>
  </sheetViews>
  <sheetFormatPr defaultRowHeight="23.25" customHeight="1" x14ac:dyDescent="0.3"/>
  <cols>
    <col min="1" max="1" width="21.83203125" style="12" customWidth="1"/>
    <col min="2" max="2" width="14.1640625" style="12" customWidth="1"/>
    <col min="3" max="10" width="15.1640625" style="12" customWidth="1"/>
    <col min="11" max="11" width="15.83203125" style="12" customWidth="1"/>
    <col min="12" max="12" width="16" style="12" customWidth="1"/>
    <col min="13" max="13" width="17.83203125" style="12" customWidth="1"/>
    <col min="14" max="14" width="9.33203125" style="12"/>
    <col min="15" max="15" width="13.5" style="12" bestFit="1" customWidth="1"/>
    <col min="16" max="16" width="10.1640625" style="12" bestFit="1" customWidth="1"/>
    <col min="17" max="17" width="12.1640625" style="12" bestFit="1" customWidth="1"/>
    <col min="18" max="16384" width="9.33203125" style="12"/>
  </cols>
  <sheetData>
    <row r="1" spans="1:17" s="1" customFormat="1" ht="49.5" customHeight="1" x14ac:dyDescent="0.3"/>
    <row r="2" spans="1:17" s="3" customFormat="1" ht="26.1" customHeight="1" x14ac:dyDescent="0.45">
      <c r="A2" s="2" t="s">
        <v>74</v>
      </c>
      <c r="L2" s="2"/>
    </row>
    <row r="3" spans="1:17" s="3" customFormat="1" ht="15" customHeight="1" x14ac:dyDescent="0.45">
      <c r="A3" s="2"/>
      <c r="L3" s="2"/>
    </row>
    <row r="4" spans="1:17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7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7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7" s="11" customFormat="1" ht="23.25" customHeight="1" x14ac:dyDescent="0.3">
      <c r="A7" s="8" t="s">
        <v>30</v>
      </c>
      <c r="B7" s="58">
        <v>38288834.789999999</v>
      </c>
      <c r="C7" s="58">
        <v>12433463.17</v>
      </c>
      <c r="D7" s="58">
        <v>119316.55</v>
      </c>
      <c r="E7" s="58">
        <v>5909884.4100000001</v>
      </c>
      <c r="F7" s="58">
        <v>137499.15</v>
      </c>
      <c r="G7" s="58">
        <v>122425.69</v>
      </c>
      <c r="H7" s="58">
        <v>2250796.58</v>
      </c>
      <c r="I7" s="58">
        <v>6309606.7800000003</v>
      </c>
      <c r="J7" s="58">
        <v>1336949.3500000001</v>
      </c>
      <c r="K7" s="58">
        <v>2900846.55</v>
      </c>
      <c r="L7" s="58">
        <v>209832.49</v>
      </c>
      <c r="M7" s="58">
        <v>526458.12</v>
      </c>
      <c r="N7" s="9"/>
      <c r="O7" s="10"/>
      <c r="P7" s="9"/>
      <c r="Q7" s="64"/>
    </row>
    <row r="8" spans="1:17" s="14" customFormat="1" ht="23.25" customHeight="1" x14ac:dyDescent="0.3">
      <c r="A8" s="12" t="s">
        <v>31</v>
      </c>
      <c r="B8" s="59">
        <v>20725412.809999999</v>
      </c>
      <c r="C8" s="59">
        <v>7358545.8899999997</v>
      </c>
      <c r="D8" s="59">
        <v>78120.03</v>
      </c>
      <c r="E8" s="59">
        <v>3028713.17</v>
      </c>
      <c r="F8" s="59">
        <v>98754.37</v>
      </c>
      <c r="G8" s="59">
        <v>81500.539999999994</v>
      </c>
      <c r="H8" s="59">
        <v>1823454.63</v>
      </c>
      <c r="I8" s="59">
        <v>3139396.92</v>
      </c>
      <c r="J8" s="59">
        <v>1117217.68</v>
      </c>
      <c r="K8" s="59">
        <v>993239.32</v>
      </c>
      <c r="L8" s="59">
        <v>130018.86</v>
      </c>
      <c r="M8" s="59">
        <v>203061.21</v>
      </c>
      <c r="N8" s="9"/>
      <c r="O8" s="13"/>
      <c r="P8" s="9"/>
      <c r="Q8" s="64"/>
    </row>
    <row r="9" spans="1:17" s="16" customFormat="1" ht="23.25" customHeight="1" x14ac:dyDescent="0.3">
      <c r="A9" s="12" t="s">
        <v>32</v>
      </c>
      <c r="B9" s="59">
        <v>17563421.98</v>
      </c>
      <c r="C9" s="59">
        <v>5074917.2699999996</v>
      </c>
      <c r="D9" s="59">
        <v>41196.519999999997</v>
      </c>
      <c r="E9" s="59">
        <v>2881171.24</v>
      </c>
      <c r="F9" s="59">
        <v>38744.78</v>
      </c>
      <c r="G9" s="59">
        <v>40925.14</v>
      </c>
      <c r="H9" s="59">
        <v>427341.95</v>
      </c>
      <c r="I9" s="59">
        <v>3170209.86</v>
      </c>
      <c r="J9" s="59">
        <v>219731.67</v>
      </c>
      <c r="K9" s="59">
        <v>1907607.24</v>
      </c>
      <c r="L9" s="59">
        <v>79813.63</v>
      </c>
      <c r="M9" s="59">
        <v>323396.90999999997</v>
      </c>
      <c r="N9" s="9"/>
      <c r="O9" s="15"/>
      <c r="P9" s="9"/>
      <c r="Q9" s="64"/>
    </row>
    <row r="10" spans="1:17" s="14" customFormat="1" ht="23.25" customHeight="1" x14ac:dyDescent="0.3">
      <c r="A10" s="17" t="s">
        <v>33</v>
      </c>
      <c r="B10" s="58">
        <v>9647331.6500000004</v>
      </c>
      <c r="C10" s="58">
        <v>5375853.1699999999</v>
      </c>
      <c r="D10" s="58">
        <v>7035.16</v>
      </c>
      <c r="E10" s="58">
        <v>663135.06999999995</v>
      </c>
      <c r="F10" s="58">
        <v>22030.49</v>
      </c>
      <c r="G10" s="58">
        <v>17951.52</v>
      </c>
      <c r="H10" s="58">
        <v>432138.61</v>
      </c>
      <c r="I10" s="58">
        <v>1223670.74</v>
      </c>
      <c r="J10" s="58">
        <v>89671.679999999993</v>
      </c>
      <c r="K10" s="58">
        <v>466132.96</v>
      </c>
      <c r="L10" s="58">
        <v>5963.49</v>
      </c>
      <c r="M10" s="58">
        <v>48419.44</v>
      </c>
      <c r="N10" s="9"/>
      <c r="O10" s="13"/>
      <c r="P10" s="9"/>
      <c r="Q10" s="64"/>
    </row>
    <row r="11" spans="1:17" s="16" customFormat="1" ht="23.25" customHeight="1" x14ac:dyDescent="0.3">
      <c r="A11" s="1" t="s">
        <v>31</v>
      </c>
      <c r="B11" s="59">
        <v>5250188.42</v>
      </c>
      <c r="C11" s="59">
        <v>3098092.57</v>
      </c>
      <c r="D11" s="59">
        <v>5957.79</v>
      </c>
      <c r="E11" s="59">
        <v>307585.90000000002</v>
      </c>
      <c r="F11" s="59">
        <v>14548.64</v>
      </c>
      <c r="G11" s="59">
        <v>10506.89</v>
      </c>
      <c r="H11" s="59">
        <v>370264.64</v>
      </c>
      <c r="I11" s="59">
        <v>571308.87</v>
      </c>
      <c r="J11" s="59">
        <v>74651.59</v>
      </c>
      <c r="K11" s="59">
        <v>163354.04999999999</v>
      </c>
      <c r="L11" s="59">
        <v>3953.2</v>
      </c>
      <c r="M11" s="59">
        <v>20502.95</v>
      </c>
      <c r="N11" s="9"/>
      <c r="O11" s="15"/>
      <c r="P11" s="9"/>
      <c r="Q11" s="64"/>
    </row>
    <row r="12" spans="1:17" s="16" customFormat="1" ht="23.25" customHeight="1" x14ac:dyDescent="0.3">
      <c r="A12" s="1" t="s">
        <v>32</v>
      </c>
      <c r="B12" s="59">
        <v>4397143.2300000004</v>
      </c>
      <c r="C12" s="59">
        <v>2277760.6</v>
      </c>
      <c r="D12" s="59">
        <v>1077.3699999999999</v>
      </c>
      <c r="E12" s="59">
        <v>355549.18</v>
      </c>
      <c r="F12" s="59">
        <v>7481.85</v>
      </c>
      <c r="G12" s="59">
        <v>7444.63</v>
      </c>
      <c r="H12" s="59">
        <v>61873.97</v>
      </c>
      <c r="I12" s="59">
        <v>652361.87</v>
      </c>
      <c r="J12" s="59">
        <v>15020.09</v>
      </c>
      <c r="K12" s="59">
        <v>302778.90999999997</v>
      </c>
      <c r="L12" s="59">
        <v>2010.29</v>
      </c>
      <c r="M12" s="59">
        <v>27916.49</v>
      </c>
      <c r="N12" s="9"/>
      <c r="O12" s="15"/>
      <c r="P12" s="9"/>
      <c r="Q12" s="64"/>
    </row>
    <row r="13" spans="1:17" s="14" customFormat="1" ht="23.25" customHeight="1" x14ac:dyDescent="0.3">
      <c r="A13" s="56" t="s">
        <v>34</v>
      </c>
      <c r="B13" s="60">
        <v>406991.62</v>
      </c>
      <c r="C13" s="60">
        <v>251853.95</v>
      </c>
      <c r="D13" s="60" t="s">
        <v>35</v>
      </c>
      <c r="E13" s="60">
        <v>30302.83</v>
      </c>
      <c r="F13" s="60">
        <v>250.99</v>
      </c>
      <c r="G13" s="60">
        <v>535.65</v>
      </c>
      <c r="H13" s="60">
        <v>12682.36</v>
      </c>
      <c r="I13" s="60">
        <v>45450.080000000002</v>
      </c>
      <c r="J13" s="60">
        <v>1827.1</v>
      </c>
      <c r="K13" s="60">
        <v>7481.96</v>
      </c>
      <c r="L13" s="60">
        <v>960.73</v>
      </c>
      <c r="M13" s="60">
        <v>4315.4399999999996</v>
      </c>
      <c r="N13" s="9"/>
      <c r="O13" s="13"/>
      <c r="P13" s="9"/>
      <c r="Q13" s="64"/>
    </row>
    <row r="14" spans="1:17" s="16" customFormat="1" ht="23.25" customHeight="1" x14ac:dyDescent="0.3">
      <c r="A14" s="1" t="s">
        <v>31</v>
      </c>
      <c r="B14" s="61">
        <v>225160.28</v>
      </c>
      <c r="C14" s="61">
        <v>151842.92000000001</v>
      </c>
      <c r="D14" s="61" t="s">
        <v>35</v>
      </c>
      <c r="E14" s="61">
        <v>14150.62</v>
      </c>
      <c r="F14" s="61">
        <v>250.99</v>
      </c>
      <c r="G14" s="61">
        <v>287.67</v>
      </c>
      <c r="H14" s="61">
        <v>11145.7</v>
      </c>
      <c r="I14" s="61">
        <v>18866.96</v>
      </c>
      <c r="J14" s="61">
        <v>960.4</v>
      </c>
      <c r="K14" s="61">
        <v>1993.41</v>
      </c>
      <c r="L14" s="61">
        <v>223.24</v>
      </c>
      <c r="M14" s="61">
        <v>1658.95</v>
      </c>
      <c r="N14" s="9"/>
      <c r="O14" s="15"/>
      <c r="P14" s="9"/>
      <c r="Q14" s="64"/>
    </row>
    <row r="15" spans="1:17" s="16" customFormat="1" ht="23.25" customHeight="1" x14ac:dyDescent="0.3">
      <c r="A15" s="12" t="s">
        <v>32</v>
      </c>
      <c r="B15" s="61">
        <v>181831.34</v>
      </c>
      <c r="C15" s="61">
        <v>100011.03</v>
      </c>
      <c r="D15" s="61" t="s">
        <v>35</v>
      </c>
      <c r="E15" s="61">
        <v>16152.21</v>
      </c>
      <c r="F15" s="61" t="s">
        <v>35</v>
      </c>
      <c r="G15" s="61">
        <v>247.98</v>
      </c>
      <c r="H15" s="61">
        <v>1536.67</v>
      </c>
      <c r="I15" s="61">
        <v>26583.119999999999</v>
      </c>
      <c r="J15" s="61">
        <v>866.7</v>
      </c>
      <c r="K15" s="61">
        <v>5488.55</v>
      </c>
      <c r="L15" s="61">
        <v>737.49</v>
      </c>
      <c r="M15" s="61">
        <v>2656.49</v>
      </c>
      <c r="N15" s="9"/>
      <c r="O15" s="15"/>
      <c r="P15" s="9"/>
      <c r="Q15" s="64"/>
    </row>
    <row r="16" spans="1:17" s="16" customFormat="1" ht="23.25" customHeight="1" x14ac:dyDescent="0.3">
      <c r="A16" s="21"/>
      <c r="B16" s="68" t="s">
        <v>36</v>
      </c>
      <c r="C16" s="68"/>
      <c r="D16" s="68"/>
      <c r="E16" s="68"/>
      <c r="F16" s="68"/>
      <c r="G16" s="68"/>
      <c r="H16" s="68"/>
      <c r="I16" s="68"/>
      <c r="J16" s="68"/>
      <c r="K16" s="68"/>
      <c r="L16" s="21"/>
      <c r="M16" s="22"/>
      <c r="P16" s="9"/>
      <c r="Q16" s="64"/>
    </row>
    <row r="17" spans="1:26" s="14" customFormat="1" ht="23.25" customHeight="1" x14ac:dyDescent="0.3">
      <c r="A17" s="18" t="s">
        <v>30</v>
      </c>
      <c r="B17" s="23">
        <v>100</v>
      </c>
      <c r="C17" s="23">
        <f>C7/$B7*100</f>
        <v>32.47281678377761</v>
      </c>
      <c r="D17" s="23">
        <f t="shared" ref="D17:E17" si="0">D7/$B7*100</f>
        <v>0.3116223062268853</v>
      </c>
      <c r="E17" s="23">
        <f t="shared" si="0"/>
        <v>15.435007208794719</v>
      </c>
      <c r="F17" s="23">
        <f t="shared" ref="F17:M17" si="1">F7/$B7*100</f>
        <v>0.35911030135581723</v>
      </c>
      <c r="G17" s="23">
        <f t="shared" si="1"/>
        <v>0.31974253244179229</v>
      </c>
      <c r="H17" s="23">
        <f t="shared" si="1"/>
        <v>5.878467162411134</v>
      </c>
      <c r="I17" s="23">
        <f t="shared" si="1"/>
        <v>16.47897308603368</v>
      </c>
      <c r="J17" s="23">
        <f t="shared" si="1"/>
        <v>3.4917472869902397</v>
      </c>
      <c r="K17" s="23">
        <f t="shared" si="1"/>
        <v>7.5762204985084107</v>
      </c>
      <c r="L17" s="23">
        <f t="shared" si="1"/>
        <v>0.54802526937905804</v>
      </c>
      <c r="M17" s="23">
        <f t="shared" si="1"/>
        <v>1.3749651115982682</v>
      </c>
      <c r="N17" s="24"/>
      <c r="O17" s="24"/>
      <c r="P17" s="9"/>
      <c r="Q17" s="6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16" customFormat="1" ht="23.25" customHeight="1" x14ac:dyDescent="0.3">
      <c r="A18" s="1" t="s">
        <v>31</v>
      </c>
      <c r="B18" s="25">
        <v>100</v>
      </c>
      <c r="C18" s="25">
        <v>35.9</v>
      </c>
      <c r="D18" s="25">
        <f t="shared" ref="C18:E24" si="2">D8/$B8*100</f>
        <v>0.37692870446617655</v>
      </c>
      <c r="E18" s="25">
        <f t="shared" si="2"/>
        <v>14.613523975448381</v>
      </c>
      <c r="F18" s="25">
        <f t="shared" ref="F18:M18" si="3">F8/$B8*100</f>
        <v>0.47648927867121216</v>
      </c>
      <c r="G18" s="25">
        <f t="shared" si="3"/>
        <v>0.39323964616365098</v>
      </c>
      <c r="H18" s="25">
        <f t="shared" si="3"/>
        <v>8.798158312775243</v>
      </c>
      <c r="I18" s="25">
        <f t="shared" si="3"/>
        <v>15.147572445385709</v>
      </c>
      <c r="J18" s="25">
        <f t="shared" si="3"/>
        <v>5.3905690093706751</v>
      </c>
      <c r="K18" s="25">
        <f t="shared" si="3"/>
        <v>4.7923741211116564</v>
      </c>
      <c r="L18" s="25">
        <f t="shared" si="3"/>
        <v>0.62734026671481291</v>
      </c>
      <c r="M18" s="25">
        <f t="shared" si="3"/>
        <v>0.97976919379875083</v>
      </c>
      <c r="N18" s="24"/>
      <c r="O18" s="24"/>
      <c r="P18" s="9"/>
      <c r="Q18" s="64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16" customFormat="1" ht="23.25" customHeight="1" x14ac:dyDescent="0.3">
      <c r="A19" s="1" t="s">
        <v>32</v>
      </c>
      <c r="B19" s="25">
        <v>100</v>
      </c>
      <c r="C19" s="25">
        <f t="shared" si="2"/>
        <v>28.894809199363092</v>
      </c>
      <c r="D19" s="25">
        <f t="shared" si="2"/>
        <v>0.2345586187413348</v>
      </c>
      <c r="E19" s="25">
        <f t="shared" si="2"/>
        <v>16.404384312355969</v>
      </c>
      <c r="F19" s="25">
        <f t="shared" ref="F19:M19" si="4">F9/$B9*100</f>
        <v>0.22059926615735731</v>
      </c>
      <c r="G19" s="25">
        <f t="shared" si="4"/>
        <v>0.23301347565754951</v>
      </c>
      <c r="H19" s="25">
        <f t="shared" si="4"/>
        <v>2.4331360397001633</v>
      </c>
      <c r="I19" s="25">
        <f t="shared" si="4"/>
        <v>18.050069420469505</v>
      </c>
      <c r="J19" s="25">
        <f t="shared" si="4"/>
        <v>1.251075503681544</v>
      </c>
      <c r="K19" s="25">
        <f t="shared" si="4"/>
        <v>10.861250399678662</v>
      </c>
      <c r="L19" s="25">
        <f t="shared" si="4"/>
        <v>0.45443097644004793</v>
      </c>
      <c r="M19" s="25">
        <f t="shared" si="4"/>
        <v>1.841309229877081</v>
      </c>
      <c r="N19" s="24"/>
      <c r="O19" s="24"/>
      <c r="P19" s="9"/>
      <c r="Q19" s="64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14" customFormat="1" ht="23.25" customHeight="1" x14ac:dyDescent="0.3">
      <c r="A20" s="17" t="s">
        <v>37</v>
      </c>
      <c r="B20" s="23">
        <v>100</v>
      </c>
      <c r="C20" s="23">
        <f t="shared" si="2"/>
        <v>55.723731338706486</v>
      </c>
      <c r="D20" s="25">
        <v>0.1</v>
      </c>
      <c r="E20" s="23">
        <f t="shared" si="2"/>
        <v>6.8737666958925363</v>
      </c>
      <c r="F20" s="23">
        <f t="shared" ref="F20:M20" si="5">F10/$B10*100</f>
        <v>0.22835837720993038</v>
      </c>
      <c r="G20" s="23">
        <f t="shared" si="5"/>
        <v>0.18607756684720173</v>
      </c>
      <c r="H20" s="23">
        <f t="shared" si="5"/>
        <v>4.4793589116426817</v>
      </c>
      <c r="I20" s="23">
        <f t="shared" si="5"/>
        <v>12.684033102562614</v>
      </c>
      <c r="J20" s="23">
        <f t="shared" si="5"/>
        <v>0.92949722527679435</v>
      </c>
      <c r="K20" s="23">
        <f t="shared" si="5"/>
        <v>4.8317294036429228</v>
      </c>
      <c r="L20" s="23">
        <f t="shared" si="5"/>
        <v>6.1814916459309241E-2</v>
      </c>
      <c r="M20" s="23">
        <f t="shared" si="5"/>
        <v>0.50189463529016343</v>
      </c>
      <c r="N20" s="24"/>
      <c r="O20" s="24"/>
      <c r="P20" s="9"/>
      <c r="Q20" s="6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16" customFormat="1" ht="23.25" customHeight="1" x14ac:dyDescent="0.3">
      <c r="A21" s="1" t="s">
        <v>31</v>
      </c>
      <c r="B21" s="25">
        <v>100</v>
      </c>
      <c r="C21" s="25">
        <f t="shared" si="2"/>
        <v>59.009169236634747</v>
      </c>
      <c r="D21" s="25">
        <v>0.1</v>
      </c>
      <c r="E21" s="25">
        <f t="shared" si="2"/>
        <v>5.8585687863751001</v>
      </c>
      <c r="F21" s="25">
        <f t="shared" ref="F21:M21" si="6">F11/$B11*100</f>
        <v>0.27710700714242176</v>
      </c>
      <c r="G21" s="25">
        <f t="shared" si="6"/>
        <v>0.20012405573817479</v>
      </c>
      <c r="H21" s="25">
        <f t="shared" si="6"/>
        <v>7.0524067020055634</v>
      </c>
      <c r="I21" s="25">
        <f t="shared" si="6"/>
        <v>10.881683175858287</v>
      </c>
      <c r="J21" s="25">
        <f t="shared" si="6"/>
        <v>1.4218840168787694</v>
      </c>
      <c r="K21" s="25">
        <f t="shared" si="6"/>
        <v>3.1113940478349535</v>
      </c>
      <c r="L21" s="25">
        <f t="shared" si="6"/>
        <v>7.5296345269071308E-2</v>
      </c>
      <c r="M21" s="25">
        <f t="shared" si="6"/>
        <v>0.39051836543420665</v>
      </c>
      <c r="N21" s="24"/>
      <c r="O21" s="24"/>
      <c r="P21" s="9"/>
      <c r="Q21" s="64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16" customFormat="1" ht="23.25" customHeight="1" x14ac:dyDescent="0.3">
      <c r="A22" s="1" t="s">
        <v>32</v>
      </c>
      <c r="B22" s="25">
        <v>100</v>
      </c>
      <c r="C22" s="25">
        <f t="shared" si="2"/>
        <v>51.80091893436002</v>
      </c>
      <c r="D22" s="19" t="s">
        <v>70</v>
      </c>
      <c r="E22" s="25">
        <f t="shared" si="2"/>
        <v>8.0859130895310862</v>
      </c>
      <c r="F22" s="25">
        <f t="shared" ref="F22:M22" si="7">F12/$B12*100</f>
        <v>0.17015251968492279</v>
      </c>
      <c r="G22" s="25">
        <f t="shared" si="7"/>
        <v>0.16930606101725731</v>
      </c>
      <c r="H22" s="25">
        <f t="shared" si="7"/>
        <v>1.4071401990696581</v>
      </c>
      <c r="I22" s="25">
        <f t="shared" si="7"/>
        <v>14.836038670498345</v>
      </c>
      <c r="J22" s="25">
        <f t="shared" si="7"/>
        <v>0.34158746291282394</v>
      </c>
      <c r="K22" s="25">
        <f t="shared" si="7"/>
        <v>6.8858095850564309</v>
      </c>
      <c r="L22" s="57" t="s">
        <v>35</v>
      </c>
      <c r="M22" s="25">
        <f t="shared" si="7"/>
        <v>0.63487788638624809</v>
      </c>
      <c r="N22" s="24"/>
      <c r="O22" s="24"/>
      <c r="P22" s="9"/>
      <c r="Q22" s="64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14" customFormat="1" ht="23.25" customHeight="1" x14ac:dyDescent="0.3">
      <c r="A23" s="18" t="s">
        <v>38</v>
      </c>
      <c r="B23" s="27">
        <v>100</v>
      </c>
      <c r="C23" s="23">
        <f t="shared" si="2"/>
        <v>61.881851523134557</v>
      </c>
      <c r="D23" s="19" t="s">
        <v>35</v>
      </c>
      <c r="E23" s="23">
        <f t="shared" ref="E23" si="8">E13/$B13*100</f>
        <v>7.4455660782401374</v>
      </c>
      <c r="F23" s="23">
        <f t="shared" ref="F23:M23" si="9">F13/$B13*100</f>
        <v>6.1669574425144182E-2</v>
      </c>
      <c r="G23" s="23">
        <f t="shared" si="9"/>
        <v>0.13161204645933494</v>
      </c>
      <c r="H23" s="23">
        <f t="shared" si="9"/>
        <v>3.1161231280388524</v>
      </c>
      <c r="I23" s="23">
        <f t="shared" si="9"/>
        <v>11.167325754766155</v>
      </c>
      <c r="J23" s="23">
        <f t="shared" si="9"/>
        <v>0.44892816220638643</v>
      </c>
      <c r="K23" s="23">
        <f t="shared" si="9"/>
        <v>1.8383572615082346</v>
      </c>
      <c r="L23" s="23">
        <f t="shared" si="9"/>
        <v>0.23605645737865563</v>
      </c>
      <c r="M23" s="23">
        <f t="shared" si="9"/>
        <v>1.0603265000886259</v>
      </c>
      <c r="N23" s="24"/>
      <c r="O23" s="24"/>
      <c r="P23" s="9"/>
      <c r="Q23" s="6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16" customFormat="1" ht="23.25" customHeight="1" x14ac:dyDescent="0.3">
      <c r="A24" s="1" t="s">
        <v>31</v>
      </c>
      <c r="B24" s="28">
        <v>100</v>
      </c>
      <c r="C24" s="25">
        <f t="shared" si="2"/>
        <v>67.437702600121128</v>
      </c>
      <c r="D24" s="20" t="s">
        <v>35</v>
      </c>
      <c r="E24" s="25">
        <f t="shared" ref="E24" si="10">E14/$B14*100</f>
        <v>6.2846875123800698</v>
      </c>
      <c r="F24" s="25">
        <f t="shared" ref="F24:M24" si="11">F14/$B14*100</f>
        <v>0.11147170362374749</v>
      </c>
      <c r="G24" s="25">
        <f t="shared" si="11"/>
        <v>0.12776232113408278</v>
      </c>
      <c r="H24" s="25">
        <f t="shared" si="11"/>
        <v>4.9501182002438444</v>
      </c>
      <c r="I24" s="25">
        <f t="shared" si="11"/>
        <v>8.3793464815375067</v>
      </c>
      <c r="J24" s="25">
        <f t="shared" si="11"/>
        <v>0.42654059588129839</v>
      </c>
      <c r="K24" s="25">
        <f t="shared" si="11"/>
        <v>0.88532933073275621</v>
      </c>
      <c r="L24" s="25">
        <f t="shared" si="11"/>
        <v>9.9147149754832423E-2</v>
      </c>
      <c r="M24" s="25">
        <f t="shared" si="11"/>
        <v>0.73678625732744696</v>
      </c>
      <c r="N24" s="24"/>
      <c r="O24" s="24"/>
      <c r="P24" s="9"/>
      <c r="Q24" s="64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16" customFormat="1" ht="23.25" customHeight="1" x14ac:dyDescent="0.3">
      <c r="A25" s="29" t="s">
        <v>32</v>
      </c>
      <c r="B25" s="30">
        <v>100</v>
      </c>
      <c r="C25" s="31">
        <f>C15/$B15*100</f>
        <v>55.002085999036254</v>
      </c>
      <c r="D25" s="54" t="s">
        <v>35</v>
      </c>
      <c r="E25" s="31">
        <f t="shared" ref="E25" si="12">E15/$B15*100</f>
        <v>8.8830726320336204</v>
      </c>
      <c r="F25" s="65" t="s">
        <v>35</v>
      </c>
      <c r="G25" s="31">
        <f t="shared" ref="G25:M25" si="13">G15/$B15*100</f>
        <v>0.13637913024234435</v>
      </c>
      <c r="H25" s="31">
        <f t="shared" si="13"/>
        <v>0.84510733958183448</v>
      </c>
      <c r="I25" s="31">
        <f t="shared" si="13"/>
        <v>14.619657975352323</v>
      </c>
      <c r="J25" s="31">
        <f t="shared" si="13"/>
        <v>0.47665050480296745</v>
      </c>
      <c r="K25" s="31">
        <f t="shared" si="13"/>
        <v>3.0184840523091347</v>
      </c>
      <c r="L25" s="31">
        <f t="shared" si="13"/>
        <v>0.40559014744102972</v>
      </c>
      <c r="M25" s="31">
        <f t="shared" si="13"/>
        <v>1.4609637700519613</v>
      </c>
      <c r="N25" s="24"/>
      <c r="O25" s="24"/>
      <c r="P25" s="9"/>
      <c r="Q25" s="64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3.25" customHeight="1" x14ac:dyDescent="0.3">
      <c r="A26" s="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3.25" customHeight="1" x14ac:dyDescent="0.35">
      <c r="A27" s="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4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abSelected="1" topLeftCell="L10" zoomScaleNormal="100" workbookViewId="0">
      <selection activeCell="W14" sqref="W14"/>
    </sheetView>
  </sheetViews>
  <sheetFormatPr defaultRowHeight="19.5" x14ac:dyDescent="0.3"/>
  <cols>
    <col min="1" max="1" width="30" style="12" hidden="1" customWidth="1"/>
    <col min="2" max="3" width="14.6640625" style="12" hidden="1" customWidth="1"/>
    <col min="4" max="4" width="13.6640625" style="12" hidden="1" customWidth="1"/>
    <col min="5" max="5" width="13.33203125" style="12" hidden="1" customWidth="1"/>
    <col min="6" max="6" width="13.83203125" style="12" hidden="1" customWidth="1"/>
    <col min="7" max="7" width="11.33203125" style="12" hidden="1" customWidth="1"/>
    <col min="8" max="8" width="12.1640625" style="12" hidden="1" customWidth="1"/>
    <col min="9" max="9" width="12.83203125" style="12" hidden="1" customWidth="1"/>
    <col min="10" max="10" width="12.33203125" style="12" hidden="1" customWidth="1"/>
    <col min="11" max="11" width="11.5" style="12" hidden="1" customWidth="1"/>
    <col min="12" max="12" width="30.1640625" style="12" customWidth="1"/>
    <col min="13" max="13" width="14.83203125" style="12" customWidth="1"/>
    <col min="14" max="17" width="18.33203125" style="12" customWidth="1"/>
    <col min="18" max="18" width="15.1640625" style="12" customWidth="1"/>
    <col min="19" max="19" width="15.6640625" style="12" customWidth="1"/>
    <col min="20" max="20" width="16.5" style="12" customWidth="1"/>
    <col min="21" max="21" width="13.6640625" style="12" customWidth="1"/>
    <col min="22" max="22" width="14.5" style="12" customWidth="1"/>
    <col min="23" max="23" width="16.5" style="12" bestFit="1" customWidth="1"/>
    <col min="24" max="24" width="12.83203125" style="12" bestFit="1" customWidth="1"/>
    <col min="25" max="25" width="10" style="12" bestFit="1" customWidth="1"/>
    <col min="26" max="16384" width="9.33203125" style="12"/>
  </cols>
  <sheetData>
    <row r="1" spans="1:24" s="3" customFormat="1" ht="28.5" customHeight="1" x14ac:dyDescent="0.45">
      <c r="A1" s="2" t="s">
        <v>39</v>
      </c>
      <c r="L1" s="2" t="s">
        <v>75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9" t="s">
        <v>69</v>
      </c>
      <c r="N6" s="69"/>
      <c r="O6" s="69"/>
      <c r="P6" s="69"/>
      <c r="Q6" s="69"/>
      <c r="R6" s="69"/>
      <c r="S6" s="69"/>
      <c r="T6" s="69"/>
      <c r="U6" s="69"/>
    </row>
    <row r="7" spans="1:24" s="8" customFormat="1" ht="23.25" customHeight="1" x14ac:dyDescent="0.3">
      <c r="A7" s="18" t="s">
        <v>30</v>
      </c>
      <c r="B7" s="35">
        <v>38508495</v>
      </c>
      <c r="C7" s="35">
        <v>15458902</v>
      </c>
      <c r="D7" s="35">
        <v>434376</v>
      </c>
      <c r="E7" s="35">
        <v>34922</v>
      </c>
      <c r="F7" s="35">
        <v>5163473</v>
      </c>
      <c r="G7" s="35">
        <v>115115</v>
      </c>
      <c r="H7" s="35">
        <v>2010264</v>
      </c>
      <c r="I7" s="35">
        <v>6110646</v>
      </c>
      <c r="J7" s="35">
        <v>2536730</v>
      </c>
      <c r="K7" s="35">
        <v>1067676</v>
      </c>
      <c r="L7" s="8" t="s">
        <v>30</v>
      </c>
      <c r="M7" s="58">
        <v>256531.61</v>
      </c>
      <c r="N7" s="58">
        <v>399514.13</v>
      </c>
      <c r="O7" s="58">
        <v>514500.47</v>
      </c>
      <c r="P7" s="58">
        <v>1612674.3</v>
      </c>
      <c r="Q7" s="58">
        <v>1167354.71</v>
      </c>
      <c r="R7" s="58">
        <v>720757.88</v>
      </c>
      <c r="S7" s="58">
        <v>245540.48000000001</v>
      </c>
      <c r="T7" s="58">
        <v>807133.77</v>
      </c>
      <c r="U7" s="58">
        <v>239094.42</v>
      </c>
      <c r="V7" s="58">
        <v>5158.8900000000003</v>
      </c>
      <c r="W7" s="58">
        <v>63495.28</v>
      </c>
      <c r="X7" s="36"/>
    </row>
    <row r="8" spans="1:24" ht="23.25" customHeight="1" x14ac:dyDescent="0.3">
      <c r="A8" s="1" t="s">
        <v>31</v>
      </c>
      <c r="B8" s="37">
        <v>20811127</v>
      </c>
      <c r="C8" s="37">
        <v>8652594</v>
      </c>
      <c r="D8" s="37">
        <v>341765</v>
      </c>
      <c r="E8" s="37">
        <v>29757</v>
      </c>
      <c r="F8" s="37">
        <v>2536936</v>
      </c>
      <c r="G8" s="37">
        <v>94686</v>
      </c>
      <c r="H8" s="37">
        <v>1702211</v>
      </c>
      <c r="I8" s="37">
        <v>3121558</v>
      </c>
      <c r="J8" s="37">
        <v>893857</v>
      </c>
      <c r="K8" s="37">
        <v>890304</v>
      </c>
      <c r="L8" s="12" t="s">
        <v>31</v>
      </c>
      <c r="M8" s="58">
        <v>106587.84</v>
      </c>
      <c r="N8" s="58">
        <v>200582.69</v>
      </c>
      <c r="O8" s="58">
        <v>295859.37</v>
      </c>
      <c r="P8" s="58">
        <v>967336.27</v>
      </c>
      <c r="Q8" s="58">
        <v>383124.5</v>
      </c>
      <c r="R8" s="58">
        <v>150954.09</v>
      </c>
      <c r="S8" s="58">
        <v>135322.67000000001</v>
      </c>
      <c r="T8" s="58">
        <v>364152.96</v>
      </c>
      <c r="U8" s="58">
        <v>39862.82</v>
      </c>
      <c r="V8" s="58">
        <v>2561.71</v>
      </c>
      <c r="W8" s="58">
        <v>27045.27</v>
      </c>
      <c r="X8" s="36"/>
    </row>
    <row r="9" spans="1:24" ht="23.25" customHeight="1" x14ac:dyDescent="0.3">
      <c r="A9" s="1" t="s">
        <v>32</v>
      </c>
      <c r="B9" s="37">
        <v>17697368</v>
      </c>
      <c r="C9" s="37">
        <v>6806308</v>
      </c>
      <c r="D9" s="37">
        <v>92612</v>
      </c>
      <c r="E9" s="37">
        <v>5165</v>
      </c>
      <c r="F9" s="37">
        <v>2626537</v>
      </c>
      <c r="G9" s="37">
        <v>20429</v>
      </c>
      <c r="H9" s="37">
        <v>308053</v>
      </c>
      <c r="I9" s="37">
        <v>2989088</v>
      </c>
      <c r="J9" s="37">
        <v>1642872</v>
      </c>
      <c r="K9" s="37">
        <v>177373</v>
      </c>
      <c r="L9" s="12" t="s">
        <v>32</v>
      </c>
      <c r="M9" s="58">
        <v>149943.78</v>
      </c>
      <c r="N9" s="58">
        <v>198931.44</v>
      </c>
      <c r="O9" s="58">
        <v>218641.1</v>
      </c>
      <c r="P9" s="58">
        <v>645338.03</v>
      </c>
      <c r="Q9" s="58">
        <v>784230.21</v>
      </c>
      <c r="R9" s="58">
        <v>569803.80000000005</v>
      </c>
      <c r="S9" s="58">
        <v>110217.81</v>
      </c>
      <c r="T9" s="58">
        <v>442980.81</v>
      </c>
      <c r="U9" s="58">
        <v>199231.61</v>
      </c>
      <c r="V9" s="58">
        <v>2597.1799999999998</v>
      </c>
      <c r="W9" s="58">
        <v>36450.01</v>
      </c>
      <c r="X9" s="36"/>
    </row>
    <row r="10" spans="1:24" s="8" customFormat="1" ht="23.25" customHeight="1" x14ac:dyDescent="0.3">
      <c r="A10" s="17" t="s">
        <v>33</v>
      </c>
      <c r="B10" s="38">
        <v>12912695</v>
      </c>
      <c r="C10" s="38">
        <v>7476564</v>
      </c>
      <c r="D10" s="38">
        <v>60877</v>
      </c>
      <c r="E10" s="38">
        <v>4301</v>
      </c>
      <c r="F10" s="38">
        <v>950167</v>
      </c>
      <c r="G10" s="38">
        <v>27876</v>
      </c>
      <c r="H10" s="38">
        <v>575775</v>
      </c>
      <c r="I10" s="38">
        <v>1581967</v>
      </c>
      <c r="J10" s="38">
        <v>509688</v>
      </c>
      <c r="K10" s="38">
        <v>144597</v>
      </c>
      <c r="L10" s="17" t="s">
        <v>33</v>
      </c>
      <c r="M10" s="58">
        <v>12798.23</v>
      </c>
      <c r="N10" s="58">
        <v>26770.62</v>
      </c>
      <c r="O10" s="58">
        <v>34704.76</v>
      </c>
      <c r="P10" s="58">
        <v>463852.26</v>
      </c>
      <c r="Q10" s="58">
        <v>332949.08</v>
      </c>
      <c r="R10" s="58">
        <v>161987.26</v>
      </c>
      <c r="S10" s="58">
        <v>58932.63</v>
      </c>
      <c r="T10" s="58">
        <v>177181.02</v>
      </c>
      <c r="U10" s="58">
        <v>25684.58</v>
      </c>
      <c r="V10" s="58" t="s">
        <v>35</v>
      </c>
      <c r="W10" s="58">
        <v>468.87</v>
      </c>
      <c r="X10" s="36"/>
    </row>
    <row r="11" spans="1:24" ht="23.25" customHeight="1" x14ac:dyDescent="0.3">
      <c r="A11" s="1" t="s">
        <v>31</v>
      </c>
      <c r="B11" s="39">
        <v>7113004</v>
      </c>
      <c r="C11" s="39">
        <v>4135870</v>
      </c>
      <c r="D11" s="39">
        <v>50630</v>
      </c>
      <c r="E11" s="39">
        <v>3558</v>
      </c>
      <c r="F11" s="39">
        <v>452890</v>
      </c>
      <c r="G11" s="39">
        <v>23860</v>
      </c>
      <c r="H11" s="39">
        <v>513317</v>
      </c>
      <c r="I11" s="39">
        <v>843565</v>
      </c>
      <c r="J11" s="39">
        <v>174164</v>
      </c>
      <c r="K11" s="39">
        <v>129471</v>
      </c>
      <c r="L11" s="12" t="s">
        <v>31</v>
      </c>
      <c r="M11" s="59">
        <v>5786.78</v>
      </c>
      <c r="N11" s="59">
        <v>13784.4</v>
      </c>
      <c r="O11" s="59">
        <v>19512.98</v>
      </c>
      <c r="P11" s="59">
        <v>293661.82</v>
      </c>
      <c r="Q11" s="59">
        <v>117531.54</v>
      </c>
      <c r="R11" s="59">
        <v>33624.120000000003</v>
      </c>
      <c r="S11" s="59">
        <v>29972.98</v>
      </c>
      <c r="T11" s="59">
        <v>93479.08</v>
      </c>
      <c r="U11" s="59">
        <v>1638.76</v>
      </c>
      <c r="V11" s="59" t="s">
        <v>35</v>
      </c>
      <c r="W11" s="59">
        <v>468.87</v>
      </c>
      <c r="X11" s="36"/>
    </row>
    <row r="12" spans="1:24" ht="23.25" customHeight="1" x14ac:dyDescent="0.3">
      <c r="A12" s="1" t="s">
        <v>32</v>
      </c>
      <c r="B12" s="39">
        <v>5799691</v>
      </c>
      <c r="C12" s="39">
        <v>3340694</v>
      </c>
      <c r="D12" s="39">
        <v>10247</v>
      </c>
      <c r="E12" s="39">
        <v>743</v>
      </c>
      <c r="F12" s="39">
        <v>497277</v>
      </c>
      <c r="G12" s="39">
        <v>4016</v>
      </c>
      <c r="H12" s="39">
        <v>62458</v>
      </c>
      <c r="I12" s="39">
        <v>738402</v>
      </c>
      <c r="J12" s="39">
        <v>335524</v>
      </c>
      <c r="K12" s="39">
        <v>15126</v>
      </c>
      <c r="L12" s="12" t="s">
        <v>32</v>
      </c>
      <c r="M12" s="59">
        <v>7011.45</v>
      </c>
      <c r="N12" s="59">
        <v>12986.23</v>
      </c>
      <c r="O12" s="59">
        <v>15191.77</v>
      </c>
      <c r="P12" s="59">
        <v>170190.44</v>
      </c>
      <c r="Q12" s="59">
        <v>215417.54</v>
      </c>
      <c r="R12" s="59">
        <v>128363.14</v>
      </c>
      <c r="S12" s="59">
        <v>28959.65</v>
      </c>
      <c r="T12" s="59">
        <v>83701.94</v>
      </c>
      <c r="U12" s="59">
        <v>24045.82</v>
      </c>
      <c r="V12" s="59" t="s">
        <v>35</v>
      </c>
      <c r="W12" s="59" t="s">
        <v>35</v>
      </c>
      <c r="X12" s="36"/>
    </row>
    <row r="13" spans="1:24" s="8" customFormat="1" ht="23.25" customHeight="1" x14ac:dyDescent="0.3">
      <c r="A13" s="18" t="s">
        <v>34</v>
      </c>
      <c r="B13" s="38">
        <v>588208</v>
      </c>
      <c r="C13" s="38">
        <v>383842</v>
      </c>
      <c r="D13" s="38">
        <v>4536</v>
      </c>
      <c r="E13" s="38">
        <v>116</v>
      </c>
      <c r="F13" s="38">
        <v>20204</v>
      </c>
      <c r="G13" s="38">
        <v>857</v>
      </c>
      <c r="H13" s="38">
        <v>21083</v>
      </c>
      <c r="I13" s="38">
        <v>64286</v>
      </c>
      <c r="J13" s="38">
        <v>14560</v>
      </c>
      <c r="K13" s="38">
        <v>3879</v>
      </c>
      <c r="L13" s="8" t="s">
        <v>34</v>
      </c>
      <c r="M13" s="60" t="s">
        <v>35</v>
      </c>
      <c r="N13" s="60">
        <v>847.93</v>
      </c>
      <c r="O13" s="60">
        <v>415.05</v>
      </c>
      <c r="P13" s="60">
        <v>20867.060000000001</v>
      </c>
      <c r="Q13" s="60">
        <v>15822.66</v>
      </c>
      <c r="R13" s="60">
        <v>8073.54</v>
      </c>
      <c r="S13" s="60">
        <v>1510.34</v>
      </c>
      <c r="T13" s="60">
        <v>2509.7800000000002</v>
      </c>
      <c r="U13" s="60">
        <v>1284.19</v>
      </c>
      <c r="V13" s="60" t="s">
        <v>35</v>
      </c>
      <c r="W13" s="60" t="s">
        <v>35</v>
      </c>
      <c r="X13" s="36"/>
    </row>
    <row r="14" spans="1:24" ht="23.25" customHeight="1" x14ac:dyDescent="0.3">
      <c r="A14" s="1" t="s">
        <v>31</v>
      </c>
      <c r="B14" s="39">
        <v>326349</v>
      </c>
      <c r="C14" s="39">
        <v>212398</v>
      </c>
      <c r="D14" s="39">
        <v>2564</v>
      </c>
      <c r="E14" s="39">
        <v>116</v>
      </c>
      <c r="F14" s="39">
        <v>7678</v>
      </c>
      <c r="G14" s="39">
        <v>579</v>
      </c>
      <c r="H14" s="39">
        <v>20052</v>
      </c>
      <c r="I14" s="39">
        <v>35628</v>
      </c>
      <c r="J14" s="39">
        <v>5927</v>
      </c>
      <c r="K14" s="39">
        <v>3419</v>
      </c>
      <c r="L14" s="12" t="s">
        <v>31</v>
      </c>
      <c r="M14" s="61" t="s">
        <v>35</v>
      </c>
      <c r="N14" s="61">
        <v>397.73</v>
      </c>
      <c r="O14" s="61">
        <v>415.05</v>
      </c>
      <c r="P14" s="61">
        <v>13101.18</v>
      </c>
      <c r="Q14" s="61">
        <v>5771.81</v>
      </c>
      <c r="R14" s="61">
        <v>1981.77</v>
      </c>
      <c r="S14" s="61">
        <v>1274.51</v>
      </c>
      <c r="T14" s="61">
        <v>837.37</v>
      </c>
      <c r="U14" s="61" t="s">
        <v>35</v>
      </c>
      <c r="V14" s="61" t="s">
        <v>35</v>
      </c>
      <c r="W14" s="61" t="s">
        <v>35</v>
      </c>
      <c r="X14" s="36"/>
    </row>
    <row r="15" spans="1:24" ht="23.25" customHeight="1" x14ac:dyDescent="0.3">
      <c r="A15" s="12" t="s">
        <v>32</v>
      </c>
      <c r="B15" s="39">
        <v>261859</v>
      </c>
      <c r="C15" s="39">
        <v>171445</v>
      </c>
      <c r="D15" s="39">
        <v>1972</v>
      </c>
      <c r="E15" s="39">
        <v>0</v>
      </c>
      <c r="F15" s="39">
        <v>12526</v>
      </c>
      <c r="G15" s="39">
        <v>277</v>
      </c>
      <c r="H15" s="39">
        <v>1031</v>
      </c>
      <c r="I15" s="39">
        <v>28658</v>
      </c>
      <c r="J15" s="39">
        <v>8633</v>
      </c>
      <c r="K15" s="39">
        <v>460</v>
      </c>
      <c r="L15" s="12" t="s">
        <v>32</v>
      </c>
      <c r="M15" s="61" t="s">
        <v>35</v>
      </c>
      <c r="N15" s="61">
        <v>450.19</v>
      </c>
      <c r="O15" s="61" t="s">
        <v>35</v>
      </c>
      <c r="P15" s="61">
        <v>7765.87</v>
      </c>
      <c r="Q15" s="61">
        <v>10050.85</v>
      </c>
      <c r="R15" s="61">
        <v>6091.77</v>
      </c>
      <c r="S15" s="61">
        <v>235.82</v>
      </c>
      <c r="T15" s="61">
        <v>1672.4</v>
      </c>
      <c r="U15" s="61">
        <v>1284.19</v>
      </c>
      <c r="V15" s="62" t="s">
        <v>35</v>
      </c>
      <c r="W15" s="62" t="s">
        <v>35</v>
      </c>
      <c r="X15" s="36"/>
    </row>
    <row r="16" spans="1:24" ht="23.25" customHeight="1" x14ac:dyDescent="0.3">
      <c r="A16" s="21"/>
      <c r="B16" s="22" t="s">
        <v>36</v>
      </c>
      <c r="C16" s="22"/>
      <c r="D16" s="22"/>
      <c r="E16" s="40"/>
      <c r="F16" s="41"/>
      <c r="G16" s="40"/>
      <c r="H16" s="22"/>
      <c r="I16" s="22"/>
      <c r="J16" s="22"/>
      <c r="K16" s="22"/>
      <c r="L16" s="21"/>
      <c r="M16" s="70" t="s">
        <v>36</v>
      </c>
      <c r="N16" s="70"/>
      <c r="O16" s="70"/>
      <c r="P16" s="70"/>
      <c r="Q16" s="70"/>
      <c r="R16" s="70"/>
      <c r="S16" s="70"/>
      <c r="T16" s="70"/>
      <c r="U16" s="70"/>
    </row>
    <row r="17" spans="1:36" s="8" customFormat="1" ht="23.25" customHeight="1" x14ac:dyDescent="0.3">
      <c r="A17" s="18" t="s">
        <v>30</v>
      </c>
      <c r="B17" s="42">
        <v>100</v>
      </c>
      <c r="C17" s="42">
        <v>40.144134430597717</v>
      </c>
      <c r="D17" s="42">
        <v>1.128000458080743</v>
      </c>
      <c r="E17" s="42">
        <v>9.068648359277609E-2</v>
      </c>
      <c r="F17" s="42">
        <v>13.408659569791029</v>
      </c>
      <c r="G17" s="42">
        <v>0.29893404039809918</v>
      </c>
      <c r="H17" s="42">
        <v>5.2203130763744463</v>
      </c>
      <c r="I17" s="42">
        <v>15.868306460691336</v>
      </c>
      <c r="J17" s="42">
        <v>6.5874555731144522</v>
      </c>
      <c r="K17" s="42">
        <v>2.7725726492297347</v>
      </c>
      <c r="L17" s="8" t="s">
        <v>30</v>
      </c>
      <c r="M17" s="27">
        <f>M7/'ตาราง 4 หน้า 1'!$B7*100</f>
        <v>0.6699906419377355</v>
      </c>
      <c r="N17" s="27">
        <f>N7/'ตาราง 4 หน้า 1'!$B7*100</f>
        <v>1.0434220111193935</v>
      </c>
      <c r="O17" s="27">
        <f>O7/'ตาราง 4 หน้า 1'!$B7*100</f>
        <v>1.3437349891210937</v>
      </c>
      <c r="P17" s="27">
        <f>P7/'ตาราง 4 หน้า 1'!$B7*100</f>
        <v>4.2118657014372936</v>
      </c>
      <c r="Q17" s="27">
        <f>Q7/'ตาราง 4 หน้า 1'!$B7*100</f>
        <v>3.0488123140923609</v>
      </c>
      <c r="R17" s="27">
        <f>R7/'ตาราง 4 หน้า 1'!$B7*100</f>
        <v>1.88242312400753</v>
      </c>
      <c r="S17" s="27">
        <f>S7/'ตาราง 4 หน้า 1'!$B7*100</f>
        <v>0.64128480625408979</v>
      </c>
      <c r="T17" s="27">
        <f>T7/'ตาราง 4 หน้า 1'!$B7*100</f>
        <v>2.1080134050221901</v>
      </c>
      <c r="U17" s="27">
        <f>U7/'ตาราง 4 หน้า 1'!$B7*100</f>
        <v>0.62444945455076883</v>
      </c>
      <c r="V17" s="55" t="s">
        <v>70</v>
      </c>
      <c r="W17" s="27">
        <f>W7/'ตาราง 4 หน้า 1'!$B7*100</f>
        <v>0.16583236431259391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ht="23.25" customHeight="1" x14ac:dyDescent="0.3">
      <c r="A18" s="1" t="s">
        <v>31</v>
      </c>
      <c r="B18" s="44">
        <v>100</v>
      </c>
      <c r="C18" s="44">
        <v>41.576768043364495</v>
      </c>
      <c r="D18" s="44">
        <v>1.6422224514799224</v>
      </c>
      <c r="E18" s="44">
        <v>0.14298600935932013</v>
      </c>
      <c r="F18" s="44">
        <v>12.190286475114972</v>
      </c>
      <c r="G18" s="44">
        <v>0.45497776261708456</v>
      </c>
      <c r="H18" s="44">
        <v>8.1793311818240308</v>
      </c>
      <c r="I18" s="44">
        <v>14.999466391224272</v>
      </c>
      <c r="J18" s="44">
        <v>4.2950917554825354</v>
      </c>
      <c r="K18" s="44">
        <v>4.2780191577323032</v>
      </c>
      <c r="L18" s="12" t="s">
        <v>31</v>
      </c>
      <c r="M18" s="28">
        <f>M8/'ตาราง 4 หน้า 1'!$B8*100</f>
        <v>0.51428572727184196</v>
      </c>
      <c r="N18" s="28">
        <f>N8/'ตาราง 4 หน้า 1'!$B8*100</f>
        <v>0.96781034876766836</v>
      </c>
      <c r="O18" s="28">
        <f>O8/'ตาราง 4 หน้า 1'!$B8*100</f>
        <v>1.4275197927891117</v>
      </c>
      <c r="P18" s="28">
        <f>P8/'ตาราง 4 หน้า 1'!$B8*100</f>
        <v>4.6673920508510252</v>
      </c>
      <c r="Q18" s="28">
        <f>Q8/'ตาราง 4 หน้า 1'!$B8*100</f>
        <v>1.8485735532135827</v>
      </c>
      <c r="R18" s="28">
        <f>R8/'ตาราง 4 หน้า 1'!$B8*100</f>
        <v>0.72835263347403501</v>
      </c>
      <c r="S18" s="28">
        <f>S8/'ตาราง 4 หน้า 1'!$B8*100</f>
        <v>0.65293112007258503</v>
      </c>
      <c r="T18" s="28">
        <f>T8/'ตาราง 4 หน้า 1'!$B8*100</f>
        <v>1.7570359796370207</v>
      </c>
      <c r="U18" s="28">
        <f>U8/'ตาราง 4 หน้า 1'!$B8*100</f>
        <v>0.19233788183348616</v>
      </c>
      <c r="V18" s="63" t="s">
        <v>70</v>
      </c>
      <c r="W18" s="28">
        <f>W8/'ตาราง 4 หน้า 1'!$B8*100</f>
        <v>0.13049327532308874</v>
      </c>
      <c r="X18" s="43"/>
      <c r="Y18" s="4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ht="23.25" customHeight="1" x14ac:dyDescent="0.3">
      <c r="A19" s="1" t="s">
        <v>32</v>
      </c>
      <c r="B19" s="44">
        <v>100</v>
      </c>
      <c r="C19" s="44">
        <v>38.45943645405351</v>
      </c>
      <c r="D19" s="44">
        <v>0.5233094548296674</v>
      </c>
      <c r="E19" s="44">
        <v>2.9185130805891586E-2</v>
      </c>
      <c r="F19" s="44">
        <v>14.841399014813955</v>
      </c>
      <c r="G19" s="44">
        <v>0.11543524438210247</v>
      </c>
      <c r="H19" s="44">
        <v>1.7406712681795395</v>
      </c>
      <c r="I19" s="44">
        <v>16.890014379539377</v>
      </c>
      <c r="J19" s="44">
        <v>9.2831431204911379</v>
      </c>
      <c r="K19" s="44">
        <v>1.0022563807228284</v>
      </c>
      <c r="L19" s="12" t="s">
        <v>32</v>
      </c>
      <c r="M19" s="28">
        <f>M9/'ตาราง 4 หน้า 1'!$B9*100</f>
        <v>0.85372759460397596</v>
      </c>
      <c r="N19" s="28">
        <f>N9/'ตาราง 4 หน้า 1'!$B9*100</f>
        <v>1.1326462475622874</v>
      </c>
      <c r="O19" s="28">
        <f>O9/'ตาราง 4 หน้า 1'!$B9*100</f>
        <v>1.2448661784074495</v>
      </c>
      <c r="P19" s="28">
        <f>P9/'ตาราง 4 หน้า 1'!$B9*100</f>
        <v>3.6743296991603684</v>
      </c>
      <c r="Q19" s="28">
        <f>Q9/'ตาราง 4 หน้า 1'!$B9*100</f>
        <v>4.4651333373019595</v>
      </c>
      <c r="R19" s="28">
        <f>R9/'ตาราง 4 หน้า 1'!$B9*100</f>
        <v>3.2442641339987892</v>
      </c>
      <c r="S19" s="28">
        <f>S9/'ตาราง 4 หน้า 1'!$B9*100</f>
        <v>0.62754177474929629</v>
      </c>
      <c r="T19" s="28">
        <f>T9/'ตาราง 4 หน้า 1'!$B9*100</f>
        <v>2.5221782549234177</v>
      </c>
      <c r="U19" s="28">
        <f>U9/'ตาราง 4 หน้า 1'!$B9*100</f>
        <v>1.1343553108663622</v>
      </c>
      <c r="V19" s="63" t="s">
        <v>70</v>
      </c>
      <c r="W19" s="28">
        <f>W9/'ตาราง 4 หน้า 1'!$B9*100</f>
        <v>0.20753364601446533</v>
      </c>
      <c r="X19" s="43"/>
      <c r="Y19" s="4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s="8" customFormat="1" ht="23.25" customHeight="1" x14ac:dyDescent="0.3">
      <c r="A20" s="17" t="s">
        <v>37</v>
      </c>
      <c r="B20" s="45">
        <v>100</v>
      </c>
      <c r="C20" s="45">
        <v>57.90087971565967</v>
      </c>
      <c r="D20" s="45">
        <v>0.47145076995933077</v>
      </c>
      <c r="E20" s="45">
        <v>3.3308306283080333E-2</v>
      </c>
      <c r="F20" s="45">
        <v>7.3583942004360834</v>
      </c>
      <c r="G20" s="45">
        <v>0.21588057334274527</v>
      </c>
      <c r="H20" s="45">
        <v>4.4589839688771402</v>
      </c>
      <c r="I20" s="45">
        <v>12.251253514467738</v>
      </c>
      <c r="J20" s="45">
        <v>3.9471853087213784</v>
      </c>
      <c r="K20" s="45">
        <v>1.1198049671273116</v>
      </c>
      <c r="L20" s="17" t="s">
        <v>71</v>
      </c>
      <c r="M20" s="27">
        <f>M10/'ตาราง 4 หน้า 1'!$B10*100</f>
        <v>0.13266082751493258</v>
      </c>
      <c r="N20" s="27">
        <f>N10/'ตาราง 4 หน้า 1'!$B10*100</f>
        <v>0.27749248156095058</v>
      </c>
      <c r="O20" s="27">
        <f>O10/'ตาราง 4 หน้า 1'!$B10*100</f>
        <v>0.35973428984376216</v>
      </c>
      <c r="P20" s="27">
        <f>P10/'ตาราง 4 หน้า 1'!$B10*100</f>
        <v>4.8080886697825918</v>
      </c>
      <c r="Q20" s="27">
        <f>Q10/'ตาราง 4 หน้า 1'!$B10*100</f>
        <v>3.4512038362441912</v>
      </c>
      <c r="R20" s="27">
        <f>R10/'ตาราง 4 หน้า 1'!$B10*100</f>
        <v>1.6790887457466024</v>
      </c>
      <c r="S20" s="27">
        <f>S10/'ตาราง 4 หน้า 1'!$B10*100</f>
        <v>0.61086974241214143</v>
      </c>
      <c r="T20" s="27">
        <f>T10/'ตาราง 4 หน้า 1'!$B10*100</f>
        <v>1.8365805844354897</v>
      </c>
      <c r="U20" s="27">
        <f>U10/'ตาราง 4 หน้า 1'!$B10*100</f>
        <v>0.26623506822220633</v>
      </c>
      <c r="V20" s="55" t="s">
        <v>35</v>
      </c>
      <c r="W20" s="55" t="s">
        <v>70</v>
      </c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ht="23.25" customHeight="1" x14ac:dyDescent="0.3">
      <c r="A21" s="1" t="s">
        <v>31</v>
      </c>
      <c r="B21" s="46">
        <v>100</v>
      </c>
      <c r="C21" s="46">
        <v>58.145194351078679</v>
      </c>
      <c r="D21" s="46">
        <v>0.71179490409396651</v>
      </c>
      <c r="E21" s="46">
        <v>5.0021060019086169E-2</v>
      </c>
      <c r="F21" s="46">
        <v>6.3670707903439956</v>
      </c>
      <c r="G21" s="46">
        <v>0.33544195954339406</v>
      </c>
      <c r="H21" s="46">
        <v>7.2165993439621294</v>
      </c>
      <c r="I21" s="46">
        <v>11.859475968240703</v>
      </c>
      <c r="J21" s="46">
        <v>2.4485294820584946</v>
      </c>
      <c r="K21" s="46">
        <v>1.8202014226338128</v>
      </c>
      <c r="L21" s="1" t="s">
        <v>31</v>
      </c>
      <c r="M21" s="28">
        <f>M11/'ตาราง 4 หน้า 1'!$B11*100</f>
        <v>0.11022042519380666</v>
      </c>
      <c r="N21" s="28">
        <f>N11/'ตาราง 4 หน้า 1'!$B11*100</f>
        <v>0.2625505771848089</v>
      </c>
      <c r="O21" s="28">
        <f>O11/'ตาราง 4 หน้า 1'!$B11*100</f>
        <v>0.37166247073471698</v>
      </c>
      <c r="P21" s="28">
        <f>P11/'ตาราง 4 หน้า 1'!$B11*100</f>
        <v>5.5933577332449333</v>
      </c>
      <c r="Q21" s="28">
        <f>Q11/'ตาราง 4 หน้า 1'!$B11*100</f>
        <v>2.2386156571500724</v>
      </c>
      <c r="R21" s="28">
        <f>R11/'ตาราง 4 หน้า 1'!$B11*100</f>
        <v>0.64043644361243712</v>
      </c>
      <c r="S21" s="28">
        <f>S11/'ตาราง 4 หน้า 1'!$B11*100</f>
        <v>0.57089341566907048</v>
      </c>
      <c r="T21" s="28">
        <f>T11/'ตาราง 4 หน้า 1'!$B11*100</f>
        <v>1.7804900038235199</v>
      </c>
      <c r="U21" s="63" t="s">
        <v>70</v>
      </c>
      <c r="V21" s="55" t="s">
        <v>35</v>
      </c>
      <c r="W21" s="63" t="s">
        <v>70</v>
      </c>
      <c r="X21" s="43"/>
      <c r="Y21" s="4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ht="23.25" customHeight="1" x14ac:dyDescent="0.3">
      <c r="A22" s="1" t="s">
        <v>32</v>
      </c>
      <c r="B22" s="46">
        <v>100</v>
      </c>
      <c r="C22" s="46">
        <v>57.60124116957266</v>
      </c>
      <c r="D22" s="46">
        <v>0.1766818266697312</v>
      </c>
      <c r="E22" s="46">
        <v>1.281102734611206E-2</v>
      </c>
      <c r="F22" s="46">
        <v>8.5741981771097802</v>
      </c>
      <c r="G22" s="46">
        <v>6.9245068401057916E-2</v>
      </c>
      <c r="H22" s="46">
        <v>1.07691944277721</v>
      </c>
      <c r="I22" s="46">
        <v>12.731747260328181</v>
      </c>
      <c r="J22" s="46">
        <v>5.7852047634951589</v>
      </c>
      <c r="K22" s="46">
        <v>0.26080699816593678</v>
      </c>
      <c r="L22" s="1" t="s">
        <v>32</v>
      </c>
      <c r="M22" s="28">
        <f>M12/'ตาราง 4 หน้า 1'!$B12*100</f>
        <v>0.15945466484156348</v>
      </c>
      <c r="N22" s="28">
        <f>N12/'ตาราง 4 หน้า 1'!$B12*100</f>
        <v>0.29533334077907669</v>
      </c>
      <c r="O22" s="28">
        <f>O12/'ตาราง 4 หน้า 1'!$B12*100</f>
        <v>0.34549181605803636</v>
      </c>
      <c r="P22" s="28">
        <f>P12/'ตาราง 4 หน้า 1'!$B12*100</f>
        <v>3.8704775145566495</v>
      </c>
      <c r="Q22" s="28">
        <f>Q12/'ตาราง 4 หน้า 1'!$B12*100</f>
        <v>4.8990339575543</v>
      </c>
      <c r="R22" s="28">
        <f>R12/'ตาราง 4 หน้า 1'!$B12*100</f>
        <v>2.9192394535667647</v>
      </c>
      <c r="S22" s="28">
        <f>S12/'ตาราง 4 หน้า 1'!$B12*100</f>
        <v>0.6586014711192385</v>
      </c>
      <c r="T22" s="28">
        <f>T12/'ตาราง 4 หน้า 1'!$B12*100</f>
        <v>1.9035527300756132</v>
      </c>
      <c r="U22" s="28">
        <f>U12/'ตาราง 4 หน้า 1'!$B12*100</f>
        <v>0.54685096077709527</v>
      </c>
      <c r="V22" s="55" t="s">
        <v>35</v>
      </c>
      <c r="W22" s="55" t="s">
        <v>35</v>
      </c>
      <c r="X22" s="43"/>
      <c r="Y22" s="4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8" customFormat="1" ht="23.25" customHeight="1" x14ac:dyDescent="0.3">
      <c r="A23" s="18" t="s">
        <v>38</v>
      </c>
      <c r="B23" s="45">
        <v>100</v>
      </c>
      <c r="C23" s="45">
        <v>65.256167886189914</v>
      </c>
      <c r="D23" s="45">
        <v>0.77115578162826748</v>
      </c>
      <c r="E23" s="45">
        <v>1.9720915050458341E-2</v>
      </c>
      <c r="F23" s="45">
        <v>3.4348393765470719</v>
      </c>
      <c r="G23" s="45">
        <v>0.14569676032967929</v>
      </c>
      <c r="H23" s="45">
        <v>3.5842763104208037</v>
      </c>
      <c r="I23" s="45">
        <v>10.929127111497973</v>
      </c>
      <c r="J23" s="45">
        <v>2.475314854609254</v>
      </c>
      <c r="K23" s="45">
        <v>0.65946059897179232</v>
      </c>
      <c r="L23" s="18" t="s">
        <v>72</v>
      </c>
      <c r="M23" s="28" t="s">
        <v>73</v>
      </c>
      <c r="N23" s="27">
        <f>N13/'ตาราง 4 หน้า 1'!$B13*100</f>
        <v>0.20834089900917371</v>
      </c>
      <c r="O23" s="27">
        <f>O13/'ตาราง 4 หน้า 1'!$B13*100</f>
        <v>0.10197998671323996</v>
      </c>
      <c r="P23" s="27">
        <f>P13/'ตาราง 4 หน้า 1'!$B13*100</f>
        <v>5.1271473353677415</v>
      </c>
      <c r="Q23" s="27">
        <f>Q13/'ตาราง 4 หน้า 1'!$B13*100</f>
        <v>3.8877114963693846</v>
      </c>
      <c r="R23" s="27">
        <f>R13/'ตาราง 4 หน้า 1'!$B13*100</f>
        <v>1.9837116056591042</v>
      </c>
      <c r="S23" s="27">
        <f>S13/'ตาราง 4 หน้า 1'!$B13*100</f>
        <v>0.37109854989151864</v>
      </c>
      <c r="T23" s="27">
        <f>T13/'ตาราง 4 หน้า 1'!$B13*100</f>
        <v>0.61666625961487864</v>
      </c>
      <c r="U23" s="27">
        <f>U13/'ตาราง 4 หน้า 1'!$B13*100</f>
        <v>0.31553229523497317</v>
      </c>
      <c r="V23" s="55" t="s">
        <v>35</v>
      </c>
      <c r="W23" s="55" t="s">
        <v>35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</row>
    <row r="24" spans="1:36" ht="23.25" customHeight="1" x14ac:dyDescent="0.3">
      <c r="A24" s="1" t="s">
        <v>31</v>
      </c>
      <c r="B24" s="46">
        <v>100</v>
      </c>
      <c r="C24" s="46">
        <v>65.083085898838362</v>
      </c>
      <c r="D24" s="46">
        <v>0.7856619753699261</v>
      </c>
      <c r="E24" s="46">
        <v>3.5544769556517718E-2</v>
      </c>
      <c r="F24" s="46">
        <v>2.3526960401288193</v>
      </c>
      <c r="G24" s="46">
        <v>0.17741742735537722</v>
      </c>
      <c r="H24" s="46">
        <v>6.144342406442183</v>
      </c>
      <c r="I24" s="46">
        <v>10.91714698068632</v>
      </c>
      <c r="J24" s="46">
        <v>1.8161538720817285</v>
      </c>
      <c r="K24" s="46">
        <v>1.0476514406356385</v>
      </c>
      <c r="L24" s="1" t="s">
        <v>31</v>
      </c>
      <c r="M24" s="28" t="s">
        <v>73</v>
      </c>
      <c r="N24" s="28">
        <f>N14/'ตาราง 4 หน้า 1'!$B14*100</f>
        <v>0.1766430562264357</v>
      </c>
      <c r="O24" s="28">
        <f>O14/'ตาราง 4 หน้า 1'!$B14*100</f>
        <v>0.18433535435290807</v>
      </c>
      <c r="P24" s="28">
        <f>P14/'ตาราง 4 หน้า 1'!$B14*100</f>
        <v>5.8186017533820795</v>
      </c>
      <c r="Q24" s="28">
        <f>Q14/'ตาราง 4 หน้า 1'!$B14*100</f>
        <v>2.5634228204015383</v>
      </c>
      <c r="R24" s="28">
        <f>R14/'ตาราง 4 หน้า 1'!$B14*100</f>
        <v>0.88015968002882217</v>
      </c>
      <c r="S24" s="28">
        <f>S14/'ตาราง 4 หน้า 1'!$B14*100</f>
        <v>0.56604566311607007</v>
      </c>
      <c r="T24" s="28">
        <f>T14/'ตาราง 4 หน้า 1'!$B14*100</f>
        <v>0.37189951975543822</v>
      </c>
      <c r="U24" s="63" t="s">
        <v>35</v>
      </c>
      <c r="V24" s="55" t="s">
        <v>35</v>
      </c>
      <c r="W24" s="55" t="s">
        <v>35</v>
      </c>
      <c r="X24" s="43"/>
      <c r="Y24" s="4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1:36" ht="23.25" customHeight="1" x14ac:dyDescent="0.3">
      <c r="A25" s="29" t="s">
        <v>32</v>
      </c>
      <c r="B25" s="47">
        <v>100</v>
      </c>
      <c r="C25" s="47">
        <v>65.472257970892727</v>
      </c>
      <c r="D25" s="47">
        <v>0.75307703764239542</v>
      </c>
      <c r="E25" s="47">
        <v>0</v>
      </c>
      <c r="F25" s="47">
        <v>4.7834903516778109</v>
      </c>
      <c r="G25" s="46">
        <v>0.1057821193848598</v>
      </c>
      <c r="H25" s="47">
        <v>0.39372333965989337</v>
      </c>
      <c r="I25" s="47">
        <v>10.944057679896432</v>
      </c>
      <c r="J25" s="47">
        <v>3.2968124066768758</v>
      </c>
      <c r="K25" s="47">
        <v>0.17566705746222203</v>
      </c>
      <c r="L25" s="29" t="s">
        <v>32</v>
      </c>
      <c r="M25" s="30" t="s">
        <v>73</v>
      </c>
      <c r="N25" s="30">
        <f>N15/'ตาราง 4 หน้า 1'!$B15*100</f>
        <v>0.24758658215904916</v>
      </c>
      <c r="O25" s="67" t="s">
        <v>35</v>
      </c>
      <c r="P25" s="30">
        <f>P15/'ตาราง 4 หน้า 1'!$B15*100</f>
        <v>4.2709194135620399</v>
      </c>
      <c r="Q25" s="30">
        <f>Q15/'ตาราง 4 หน้า 1'!$B15*100</f>
        <v>5.5275674699422002</v>
      </c>
      <c r="R25" s="30">
        <f>R15/'ตาราง 4 หน้า 1'!$B15*100</f>
        <v>3.3502310437793623</v>
      </c>
      <c r="S25" s="30">
        <f>S15/'ตาราง 4 หน้า 1'!$B15*100</f>
        <v>0.12969161421787906</v>
      </c>
      <c r="T25" s="30">
        <f>T15/'ตาราง 4 หน้า 1'!$B15*100</f>
        <v>0.91975343744373239</v>
      </c>
      <c r="U25" s="30">
        <f>U15/'ตาราง 4 หน้า 1'!$B15*100</f>
        <v>0.70625338844227847</v>
      </c>
      <c r="V25" s="66" t="s">
        <v>35</v>
      </c>
      <c r="W25" s="66" t="s">
        <v>35</v>
      </c>
      <c r="X25" s="43"/>
      <c r="Y25" s="4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6" ht="50.25" customHeight="1" x14ac:dyDescent="0.3">
      <c r="B26" s="48"/>
      <c r="C26" s="49"/>
      <c r="D26" s="49"/>
      <c r="E26" s="48"/>
      <c r="F26" s="50"/>
      <c r="G26" s="51"/>
      <c r="H26" s="33"/>
      <c r="I26" s="33"/>
      <c r="J26" s="33"/>
      <c r="K26" s="33"/>
      <c r="M26" s="48"/>
      <c r="N26" s="49"/>
      <c r="O26" s="49"/>
      <c r="P26" s="49"/>
      <c r="Q26" s="52"/>
      <c r="R26" s="33"/>
      <c r="S26" s="33"/>
      <c r="T26" s="33"/>
      <c r="U26" s="33"/>
      <c r="V26" s="5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2021-02-15T05:14:41Z</cp:lastPrinted>
  <dcterms:created xsi:type="dcterms:W3CDTF">2019-08-30T07:42:10Z</dcterms:created>
  <dcterms:modified xsi:type="dcterms:W3CDTF">2021-02-25T08:37:58Z</dcterms:modified>
</cp:coreProperties>
</file>