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 Form Home\สรง Q1-2564\Q1_2564\Mapping\"/>
    </mc:Choice>
  </mc:AlternateContent>
  <xr:revisionPtr revIDLastSave="0" documentId="13_ncr:1_{D7A9D02D-4EBA-4DBC-BAB6-C3A549D9CE01}" xr6:coauthVersionLast="45" xr6:coauthVersionMax="45" xr10:uidLastSave="{00000000-0000-0000-0000-000000000000}"/>
  <bookViews>
    <workbookView xWindow="-120" yWindow="-120" windowWidth="29040" windowHeight="15840" xr2:uid="{D2CB7A2E-E8DD-4A68-AB3A-99CBC1F3F1AE}"/>
  </bookViews>
  <sheets>
    <sheet name="t-4(1)" sheetId="1" r:id="rId1"/>
    <sheet name="t-4(2)" sheetId="2" r:id="rId2"/>
  </sheets>
  <definedNames>
    <definedName name="_xlnm.Print_Area" localSheetId="0">'t-4(1)'!$A$1:$O$28</definedName>
    <definedName name="_xlnm.Print_Area" localSheetId="1">'t-4(2)'!$A$1:$AB$28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F20" i="2" s="1"/>
  <c r="B11" i="2"/>
  <c r="G21" i="2" s="1"/>
  <c r="B12" i="2"/>
  <c r="H22" i="2" s="1"/>
  <c r="B17" i="2"/>
  <c r="C17" i="2"/>
  <c r="D17" i="2"/>
  <c r="E17" i="2"/>
  <c r="F17" i="2"/>
  <c r="G17" i="2"/>
  <c r="H17" i="2"/>
  <c r="I17" i="2"/>
  <c r="J17" i="2"/>
  <c r="K17" i="2"/>
  <c r="L17" i="2"/>
  <c r="M17" i="2"/>
  <c r="C18" i="2"/>
  <c r="D18" i="2"/>
  <c r="E18" i="2"/>
  <c r="F18" i="2"/>
  <c r="G18" i="2"/>
  <c r="H18" i="2"/>
  <c r="I18" i="2"/>
  <c r="J18" i="2"/>
  <c r="K18" i="2"/>
  <c r="L18" i="2"/>
  <c r="M18" i="2"/>
  <c r="C19" i="2"/>
  <c r="D19" i="2"/>
  <c r="E19" i="2"/>
  <c r="F19" i="2"/>
  <c r="G19" i="2"/>
  <c r="H19" i="2"/>
  <c r="I19" i="2"/>
  <c r="J19" i="2"/>
  <c r="K19" i="2"/>
  <c r="L19" i="2"/>
  <c r="M19" i="2"/>
  <c r="C20" i="2"/>
  <c r="D20" i="2"/>
  <c r="E20" i="2"/>
  <c r="D21" i="2"/>
  <c r="E21" i="2"/>
  <c r="F21" i="2"/>
  <c r="F22" i="2"/>
  <c r="G22" i="2"/>
  <c r="C23" i="2"/>
  <c r="D23" i="2"/>
  <c r="B23" i="2" s="1"/>
  <c r="E23" i="2"/>
  <c r="F23" i="2"/>
  <c r="G23" i="2"/>
  <c r="H23" i="2"/>
  <c r="I23" i="2"/>
  <c r="J23" i="2"/>
  <c r="K23" i="2"/>
  <c r="M23" i="2"/>
  <c r="B24" i="2"/>
  <c r="B25" i="2"/>
  <c r="E22" i="2" l="1"/>
  <c r="C22" i="2"/>
  <c r="M20" i="2"/>
  <c r="M22" i="2"/>
  <c r="L21" i="2"/>
  <c r="K20" i="2"/>
  <c r="L22" i="2"/>
  <c r="K21" i="2"/>
  <c r="J20" i="2"/>
  <c r="C21" i="2"/>
  <c r="L20" i="2"/>
  <c r="K22" i="2"/>
  <c r="J21" i="2"/>
  <c r="I20" i="2"/>
  <c r="M21" i="2"/>
  <c r="J22" i="2"/>
  <c r="I21" i="2"/>
  <c r="H20" i="2"/>
  <c r="D22" i="2"/>
  <c r="I22" i="2"/>
  <c r="H21" i="2"/>
  <c r="G20" i="2"/>
</calcChain>
</file>

<file path=xl/sharedStrings.xml><?xml version="1.0" encoding="utf-8"?>
<sst xmlns="http://schemas.openxmlformats.org/spreadsheetml/2006/main" count="161" uniqueCount="63">
  <si>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</si>
  <si>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>หมายเหตุ :</t>
  </si>
  <si>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</si>
  <si>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</si>
  <si>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</si>
  <si>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>ภาคตะวันออกเฉียงเหนือ</t>
  </si>
  <si>
    <t xml:space="preserve">  ทั่วราชอาณาจักร                  </t>
  </si>
  <si>
    <t>ร้อยละ</t>
  </si>
  <si>
    <t>-</t>
  </si>
  <si>
    <t>การประกันภัย</t>
  </si>
  <si>
    <t>สื่อสาร</t>
  </si>
  <si>
    <t>และอาหาร</t>
  </si>
  <si>
    <t>น้ำเสีย</t>
  </si>
  <si>
    <t>ไอน้ำ</t>
  </si>
  <si>
    <t>เหมืองหิน</t>
  </si>
  <si>
    <t>การประมง</t>
  </si>
  <si>
    <t>การเงินและ</t>
  </si>
  <si>
    <t>และการ</t>
  </si>
  <si>
    <t>โรงแรม</t>
  </si>
  <si>
    <t>ที่เก็บสินค้า</t>
  </si>
  <si>
    <t>การขายปลีก</t>
  </si>
  <si>
    <t>ก่อสร้าง</t>
  </si>
  <si>
    <t>น้ำ บำบัด</t>
  </si>
  <si>
    <t xml:space="preserve"> ก๊าซและ</t>
  </si>
  <si>
    <t>เหมืองแร่</t>
  </si>
  <si>
    <t>การป่าไม้และ</t>
  </si>
  <si>
    <t>รวม</t>
  </si>
  <si>
    <t>ภาคและเพศ</t>
  </si>
  <si>
    <t>กิจการทาง</t>
  </si>
  <si>
    <t>ข้อมูลข่าวสาร</t>
  </si>
  <si>
    <t>กิจกรรม</t>
  </si>
  <si>
    <t>การขนส่ง</t>
  </si>
  <si>
    <t>การขายส่ง</t>
  </si>
  <si>
    <t>การ</t>
  </si>
  <si>
    <t>การจัดหา</t>
  </si>
  <si>
    <t>การไฟฟ้า</t>
  </si>
  <si>
    <t>การผลิต</t>
  </si>
  <si>
    <t>การทำ</t>
  </si>
  <si>
    <t>เกษตรกรรม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</si>
  <si>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ไตรมาสที่ 1 (มกราคม - มีนาคม)  2564</t>
  </si>
  <si>
    <t>--</t>
  </si>
  <si>
    <t>ประเทศ</t>
  </si>
  <si>
    <t>ส่วนบุคคล</t>
  </si>
  <si>
    <t>ด้านอื่นๆ</t>
  </si>
  <si>
    <t>นันทนาการ</t>
  </si>
  <si>
    <t>ป้องกันประเทศ</t>
  </si>
  <si>
    <t>สนับสนุน</t>
  </si>
  <si>
    <t>และเทคนิค</t>
  </si>
  <si>
    <t>ระหว่าง</t>
  </si>
  <si>
    <t>ครัวเรือน</t>
  </si>
  <si>
    <t>บริการ</t>
  </si>
  <si>
    <t>ความบันเทิง</t>
  </si>
  <si>
    <t>สังคมสงเคราห์</t>
  </si>
  <si>
    <t>ราชการและ</t>
  </si>
  <si>
    <t>ทางวิชาชีพ</t>
  </si>
  <si>
    <t>อสังหาริมทรัพย์</t>
  </si>
  <si>
    <t>ไม่ทราบ</t>
  </si>
  <si>
    <t>องค์การ</t>
  </si>
  <si>
    <t>ลูกจ้างใน</t>
  </si>
  <si>
    <t>ศิลปะ</t>
  </si>
  <si>
    <t>สุขภาพและ</t>
  </si>
  <si>
    <t>การศึกษา</t>
  </si>
  <si>
    <t>การบริหาร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</si>
</sst>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_-* #,##0.0_-;\-* #,##0.0_-;_-* &quot;-&quot;??_-;_-@_-"/>
    <numFmt numFmtId="166" formatCode="_-* #,##0_-;\-* #,##0_-;_-* &quot;-&quot;??_-;_-@_-"/>
    <numFmt numFmtId="167" formatCode="_-* #,##0.000_-;\-* #,##0.000_-;_-* &quot;-&quot;??_-;_-@_-"/>
    <numFmt numFmtId="168" formatCode="_-* #,##0.0_-;\-* #,##0.0_-;_-* &quot;--&quot;_-;_-@_-"/>
  </numFmts>
  <fonts count="16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3.5"/>
      <name val="Cordia New"/>
      <family val="2"/>
    </font>
    <font>
      <b/>
      <sz val="13.5"/>
      <name val="Cordia New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3" fillId="0" borderId="0" xfId="0" quotePrefix="1" applyFont="1" applyAlignment="1">
      <alignment horizontal="right" vertical="top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1" xfId="0" applyNumberFormat="1" applyFont="1" applyBorder="1"/>
    <xf numFmtId="165" fontId="6" fillId="0" borderId="1" xfId="2" applyNumberFormat="1" applyFont="1" applyBorder="1" applyAlignment="1">
      <alignment horizontal="right"/>
    </xf>
    <xf numFmtId="0" fontId="7" fillId="0" borderId="1" xfId="0" applyFont="1" applyBorder="1"/>
    <xf numFmtId="164" fontId="6" fillId="0" borderId="0" xfId="0" applyNumberFormat="1" applyFont="1"/>
    <xf numFmtId="165" fontId="6" fillId="0" borderId="0" xfId="2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vertical="center"/>
    </xf>
    <xf numFmtId="164" fontId="8" fillId="0" borderId="0" xfId="0" applyNumberFormat="1" applyFont="1"/>
    <xf numFmtId="165" fontId="8" fillId="0" borderId="0" xfId="2" applyNumberFormat="1" applyFont="1" applyAlignment="1">
      <alignment horizontal="right"/>
    </xf>
    <xf numFmtId="0" fontId="9" fillId="0" borderId="0" xfId="0" applyFont="1"/>
    <xf numFmtId="166" fontId="2" fillId="0" borderId="0" xfId="2" applyNumberFormat="1" applyFont="1" applyFill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vertical="center"/>
    </xf>
    <xf numFmtId="41" fontId="2" fillId="0" borderId="0" xfId="2" applyNumberFormat="1" applyFont="1" applyFill="1" applyBorder="1" applyAlignment="1">
      <alignment horizontal="right"/>
    </xf>
    <xf numFmtId="167" fontId="7" fillId="0" borderId="0" xfId="1" applyNumberFormat="1" applyFont="1" applyFill="1" applyAlignment="1">
      <alignment horizontal="right" vertical="center"/>
    </xf>
    <xf numFmtId="167" fontId="2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Alignment="1">
      <alignment horizontal="right" vertical="center"/>
    </xf>
    <xf numFmtId="166" fontId="2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41" fontId="10" fillId="0" borderId="0" xfId="2" applyNumberFormat="1" applyFont="1" applyFill="1" applyBorder="1" applyAlignment="1">
      <alignment horizontal="right"/>
    </xf>
    <xf numFmtId="166" fontId="9" fillId="0" borderId="0" xfId="1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7" fillId="0" borderId="0" xfId="2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vertical="center"/>
    </xf>
    <xf numFmtId="166" fontId="9" fillId="0" borderId="0" xfId="2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top" indent="7"/>
    </xf>
    <xf numFmtId="0" fontId="15" fillId="0" borderId="0" xfId="0" applyFont="1" applyAlignment="1">
      <alignment horizontal="left" vertical="center" textRotation="180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top"/>
    </xf>
    <xf numFmtId="165" fontId="2" fillId="0" borderId="0" xfId="2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top" textRotation="180"/>
    </xf>
    <xf numFmtId="0" fontId="15" fillId="0" borderId="0" xfId="0" applyFont="1" applyAlignment="1">
      <alignment horizontal="right" vertical="center" textRotation="180"/>
    </xf>
    <xf numFmtId="165" fontId="2" fillId="0" borderId="0" xfId="2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2" applyNumberFormat="1" applyFont="1" applyFill="1" applyAlignment="1">
      <alignment vertical="center"/>
    </xf>
    <xf numFmtId="168" fontId="6" fillId="0" borderId="0" xfId="0" quotePrefix="1" applyNumberFormat="1" applyFont="1" applyAlignment="1">
      <alignment horizontal="right"/>
    </xf>
    <xf numFmtId="166" fontId="10" fillId="0" borderId="0" xfId="2" applyNumberFormat="1" applyFont="1" applyFill="1" applyAlignment="1">
      <alignment horizontal="right" vertical="center"/>
    </xf>
    <xf numFmtId="168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167" fontId="6" fillId="0" borderId="1" xfId="1" applyNumberFormat="1" applyFon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6" fontId="6" fillId="0" borderId="0" xfId="1" applyNumberFormat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8" fillId="0" borderId="0" xfId="0" applyFont="1" applyAlignment="1">
      <alignment vertical="center"/>
    </xf>
    <xf numFmtId="166" fontId="8" fillId="0" borderId="0" xfId="2" applyNumberFormat="1" applyFont="1" applyFill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">
    <cellStyle name="Comma" xfId="1" builtinId="3"/>
    <cellStyle name="Comma 2" xfId="3" xr:uid="{A0A881C3-5067-488E-B085-13FD6A7525DD}"/>
    <cellStyle name="Normal" xfId="0" builtinId="0"/>
    <cellStyle name="จุลภาค 2" xfId="2" xr:uid="{8F4682A8-C787-43D3-8C9D-4DE554290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B4E3-2DA7-47DE-BD17-1489AB875CD0}">
  <sheetPr>
    <tabColor rgb="FF00B050"/>
  </sheetPr>
  <dimension ref="A1:Q29"/>
  <sheetViews>
    <sheetView tabSelected="1" view="pageBreakPreview" zoomScale="90" zoomScaleNormal="100" zoomScaleSheetLayoutView="90" workbookViewId="0"/>
  </sheetViews>
  <sheetFormatPr defaultRowHeight="21.75"/>
  <cols>
    <col min="1" max="1" width="19.5703125" style="1" customWidth="1"/>
    <col min="2" max="2" width="11.42578125" style="1" customWidth="1"/>
    <col min="3" max="3" width="11.28515625" style="1" customWidth="1"/>
    <col min="4" max="4" width="10" style="1" customWidth="1"/>
    <col min="5" max="5" width="10.42578125" style="1" customWidth="1"/>
    <col min="6" max="6" width="8.7109375" style="1" bestFit="1" customWidth="1"/>
    <col min="7" max="7" width="9.28515625" style="1" customWidth="1"/>
    <col min="8" max="8" width="10.140625" style="1" bestFit="1" customWidth="1"/>
    <col min="9" max="9" width="10.42578125" style="1" customWidth="1"/>
    <col min="10" max="11" width="10.140625" style="1" bestFit="1" customWidth="1"/>
    <col min="12" max="12" width="11.28515625" style="1" bestFit="1" customWidth="1"/>
    <col min="13" max="13" width="12.5703125" style="1" customWidth="1"/>
    <col min="14" max="14" width="3.7109375" style="1" customWidth="1"/>
    <col min="15" max="15" width="3.7109375" style="2" customWidth="1"/>
    <col min="16" max="16" width="9.140625" style="1"/>
    <col min="17" max="17" width="9.85546875" style="1" bestFit="1" customWidth="1"/>
    <col min="18" max="16384" width="9.140625" style="1"/>
  </cols>
  <sheetData>
    <row r="1" spans="1:17" s="2" customFormat="1" ht="20.100000000000001" customHeight="1"/>
    <row r="2" spans="1:17" s="2" customFormat="1" ht="20.100000000000001" customHeight="1"/>
    <row r="3" spans="1:17" s="45" customFormat="1" ht="19.5">
      <c r="A3" s="48" t="s">
        <v>39</v>
      </c>
      <c r="O3" s="47">
        <v>26</v>
      </c>
    </row>
    <row r="4" spans="1:17" s="45" customFormat="1" ht="19.5">
      <c r="A4" s="46"/>
    </row>
    <row r="5" spans="1:17" s="43" customFormat="1" ht="5.0999999999999996" customHeight="1">
      <c r="A5" s="44"/>
    </row>
    <row r="6" spans="1:17" s="39" customFormat="1" ht="18.75">
      <c r="A6" s="42"/>
      <c r="B6" s="42"/>
      <c r="C6" s="42" t="s">
        <v>38</v>
      </c>
      <c r="D6" s="42" t="s">
        <v>37</v>
      </c>
      <c r="E6" s="42" t="s">
        <v>36</v>
      </c>
      <c r="F6" s="42" t="s">
        <v>35</v>
      </c>
      <c r="G6" s="42" t="s">
        <v>34</v>
      </c>
      <c r="H6" s="42" t="s">
        <v>33</v>
      </c>
      <c r="I6" s="42" t="s">
        <v>32</v>
      </c>
      <c r="J6" s="42" t="s">
        <v>31</v>
      </c>
      <c r="K6" s="42" t="s">
        <v>30</v>
      </c>
      <c r="L6" s="42" t="s">
        <v>29</v>
      </c>
      <c r="M6" s="42" t="s">
        <v>28</v>
      </c>
      <c r="N6" s="40"/>
      <c r="O6" s="40"/>
    </row>
    <row r="7" spans="1:17" s="39" customFormat="1" ht="18.75">
      <c r="A7" s="40" t="s">
        <v>27</v>
      </c>
      <c r="B7" s="40" t="s">
        <v>26</v>
      </c>
      <c r="C7" s="40" t="s">
        <v>25</v>
      </c>
      <c r="D7" s="40" t="s">
        <v>24</v>
      </c>
      <c r="E7" s="40"/>
      <c r="F7" s="40" t="s">
        <v>23</v>
      </c>
      <c r="G7" s="40" t="s">
        <v>22</v>
      </c>
      <c r="H7" s="40" t="s">
        <v>21</v>
      </c>
      <c r="I7" s="40" t="s">
        <v>20</v>
      </c>
      <c r="J7" s="40" t="s">
        <v>19</v>
      </c>
      <c r="K7" s="40" t="s">
        <v>18</v>
      </c>
      <c r="L7" s="40" t="s">
        <v>17</v>
      </c>
      <c r="M7" s="40" t="s">
        <v>16</v>
      </c>
      <c r="N7" s="40"/>
      <c r="O7" s="40"/>
    </row>
    <row r="8" spans="1:17" s="39" customFormat="1" ht="18.75">
      <c r="A8" s="41"/>
      <c r="B8" s="41"/>
      <c r="C8" s="41" t="s">
        <v>15</v>
      </c>
      <c r="D8" s="41" t="s">
        <v>14</v>
      </c>
      <c r="E8" s="41"/>
      <c r="F8" s="41" t="s">
        <v>13</v>
      </c>
      <c r="G8" s="41" t="s">
        <v>12</v>
      </c>
      <c r="H8" s="41"/>
      <c r="I8" s="41"/>
      <c r="J8" s="41"/>
      <c r="K8" s="41" t="s">
        <v>11</v>
      </c>
      <c r="L8" s="41" t="s">
        <v>10</v>
      </c>
      <c r="M8" s="41" t="s">
        <v>9</v>
      </c>
      <c r="N8" s="40"/>
      <c r="O8" s="40"/>
    </row>
    <row r="9" spans="1:17" s="29" customFormat="1" ht="18.75" customHeight="1">
      <c r="A9" s="17" t="s">
        <v>6</v>
      </c>
      <c r="B9" s="38">
        <v>37578919.270000003</v>
      </c>
      <c r="C9" s="38">
        <v>11075056.619999999</v>
      </c>
      <c r="D9" s="38">
        <v>45755.46</v>
      </c>
      <c r="E9" s="38">
        <v>6101945.9199999999</v>
      </c>
      <c r="F9" s="38">
        <v>124779.56</v>
      </c>
      <c r="G9" s="38">
        <v>100270.72</v>
      </c>
      <c r="H9" s="38">
        <v>2421186.31</v>
      </c>
      <c r="I9" s="38">
        <v>6286115.3700000001</v>
      </c>
      <c r="J9" s="38">
        <v>1319723.52</v>
      </c>
      <c r="K9" s="38">
        <v>2910762.3</v>
      </c>
      <c r="L9" s="38">
        <v>193427.93</v>
      </c>
      <c r="M9" s="38">
        <v>514977.39</v>
      </c>
      <c r="N9" s="30"/>
      <c r="O9" s="37"/>
    </row>
    <row r="10" spans="1:17" s="29" customFormat="1" ht="18.75" customHeight="1">
      <c r="A10" s="13" t="s">
        <v>3</v>
      </c>
      <c r="B10" s="35">
        <v>20318016.5</v>
      </c>
      <c r="C10" s="35">
        <v>6594758.0899999999</v>
      </c>
      <c r="D10" s="35">
        <v>35926.639999999999</v>
      </c>
      <c r="E10" s="35">
        <v>3131650.52</v>
      </c>
      <c r="F10" s="35">
        <v>87332.59</v>
      </c>
      <c r="G10" s="35">
        <v>64632.19</v>
      </c>
      <c r="H10" s="35">
        <v>2063891.36</v>
      </c>
      <c r="I10" s="35">
        <v>3045327.25</v>
      </c>
      <c r="J10" s="35">
        <v>1097180.98</v>
      </c>
      <c r="K10" s="35">
        <v>976911.05</v>
      </c>
      <c r="L10" s="35">
        <v>125694.97</v>
      </c>
      <c r="M10" s="35">
        <v>210924.07</v>
      </c>
      <c r="N10" s="22"/>
      <c r="O10" s="34"/>
      <c r="Q10" s="36"/>
    </row>
    <row r="11" spans="1:17" s="29" customFormat="1" ht="18.75" customHeight="1">
      <c r="A11" s="13" t="s">
        <v>2</v>
      </c>
      <c r="B11" s="35">
        <v>17260902.77</v>
      </c>
      <c r="C11" s="35">
        <v>4480298.53</v>
      </c>
      <c r="D11" s="35">
        <v>9828.83</v>
      </c>
      <c r="E11" s="35">
        <v>2970295.39</v>
      </c>
      <c r="F11" s="35">
        <v>37446.97</v>
      </c>
      <c r="G11" s="35">
        <v>35638.53</v>
      </c>
      <c r="H11" s="35">
        <v>357294.95</v>
      </c>
      <c r="I11" s="35">
        <v>3240788.12</v>
      </c>
      <c r="J11" s="35">
        <v>222542.53</v>
      </c>
      <c r="K11" s="35">
        <v>1933851.24</v>
      </c>
      <c r="L11" s="35">
        <v>67732.960000000006</v>
      </c>
      <c r="M11" s="35">
        <v>304053.31</v>
      </c>
      <c r="N11" s="22"/>
      <c r="O11" s="34"/>
    </row>
    <row r="12" spans="1:17" s="29" customFormat="1" ht="18.75" customHeight="1">
      <c r="A12" s="17" t="s">
        <v>5</v>
      </c>
      <c r="B12" s="38">
        <v>8907945.5500000007</v>
      </c>
      <c r="C12" s="38">
        <v>4173498.75</v>
      </c>
      <c r="D12" s="38">
        <v>5011.22</v>
      </c>
      <c r="E12" s="38">
        <v>780254.84</v>
      </c>
      <c r="F12" s="38">
        <v>11223.58</v>
      </c>
      <c r="G12" s="38">
        <v>14855.85</v>
      </c>
      <c r="H12" s="38">
        <v>654642.06000000006</v>
      </c>
      <c r="I12" s="38">
        <v>1282886.49</v>
      </c>
      <c r="J12" s="38">
        <v>108270.49</v>
      </c>
      <c r="K12" s="38">
        <v>458814.67</v>
      </c>
      <c r="L12" s="38">
        <v>8561.11</v>
      </c>
      <c r="M12" s="38">
        <v>64614.93</v>
      </c>
      <c r="N12" s="38"/>
      <c r="O12" s="37"/>
      <c r="Q12" s="36"/>
    </row>
    <row r="13" spans="1:17" s="29" customFormat="1" ht="18.75" customHeight="1">
      <c r="A13" s="13" t="s">
        <v>3</v>
      </c>
      <c r="B13" s="35">
        <v>4905871.8499999996</v>
      </c>
      <c r="C13" s="35">
        <v>2442611.5699999998</v>
      </c>
      <c r="D13" s="35">
        <v>3274.7</v>
      </c>
      <c r="E13" s="35">
        <v>352660.23</v>
      </c>
      <c r="F13" s="35">
        <v>9723.68</v>
      </c>
      <c r="G13" s="35">
        <v>9052.89</v>
      </c>
      <c r="H13" s="35">
        <v>572281.92000000004</v>
      </c>
      <c r="I13" s="35">
        <v>612761.54</v>
      </c>
      <c r="J13" s="35">
        <v>95032.28</v>
      </c>
      <c r="K13" s="35">
        <v>139549.79</v>
      </c>
      <c r="L13" s="35">
        <v>4543.1400000000003</v>
      </c>
      <c r="M13" s="35">
        <v>24708.49</v>
      </c>
      <c r="N13" s="35"/>
      <c r="O13" s="34"/>
    </row>
    <row r="14" spans="1:17" s="29" customFormat="1" ht="18.75" customHeight="1">
      <c r="A14" s="13" t="s">
        <v>2</v>
      </c>
      <c r="B14" s="35">
        <v>4002073.7299999995</v>
      </c>
      <c r="C14" s="35">
        <v>1730887.18</v>
      </c>
      <c r="D14" s="35">
        <v>1736.52</v>
      </c>
      <c r="E14" s="35">
        <v>427594.62</v>
      </c>
      <c r="F14" s="35">
        <v>1499.9</v>
      </c>
      <c r="G14" s="35">
        <v>5802.96</v>
      </c>
      <c r="H14" s="35">
        <v>82360.14</v>
      </c>
      <c r="I14" s="35">
        <v>670124.96</v>
      </c>
      <c r="J14" s="35">
        <v>13238.22</v>
      </c>
      <c r="K14" s="35">
        <v>319264.88</v>
      </c>
      <c r="L14" s="35">
        <v>4017.97</v>
      </c>
      <c r="M14" s="35">
        <v>39906.44</v>
      </c>
      <c r="N14" s="35"/>
      <c r="O14" s="34"/>
    </row>
    <row r="15" spans="1:17" s="29" customFormat="1" ht="18.75" customHeight="1">
      <c r="A15" s="17" t="s">
        <v>4</v>
      </c>
      <c r="B15" s="33">
        <v>202014</v>
      </c>
      <c r="C15" s="33">
        <v>79986</v>
      </c>
      <c r="D15" s="33">
        <v>679</v>
      </c>
      <c r="E15" s="33">
        <v>16216</v>
      </c>
      <c r="F15" s="33">
        <v>560</v>
      </c>
      <c r="G15" s="33">
        <v>342</v>
      </c>
      <c r="H15" s="33">
        <v>21038</v>
      </c>
      <c r="I15" s="33">
        <v>30822</v>
      </c>
      <c r="J15" s="33">
        <v>4218</v>
      </c>
      <c r="K15" s="33">
        <v>13226</v>
      </c>
      <c r="L15" s="33" t="s">
        <v>8</v>
      </c>
      <c r="M15" s="33">
        <v>2348</v>
      </c>
      <c r="N15" s="32"/>
      <c r="O15" s="31"/>
      <c r="P15" s="30"/>
    </row>
    <row r="16" spans="1:17" s="21" customFormat="1" ht="18.75" customHeight="1">
      <c r="A16" s="13" t="s">
        <v>3</v>
      </c>
      <c r="B16" s="25">
        <v>111477</v>
      </c>
      <c r="C16" s="25">
        <v>48929</v>
      </c>
      <c r="D16" s="25">
        <v>113</v>
      </c>
      <c r="E16" s="25">
        <v>7657</v>
      </c>
      <c r="F16" s="25">
        <v>560</v>
      </c>
      <c r="G16" s="25">
        <v>233</v>
      </c>
      <c r="H16" s="25">
        <v>16896</v>
      </c>
      <c r="I16" s="25">
        <v>13895</v>
      </c>
      <c r="J16" s="25">
        <v>3472</v>
      </c>
      <c r="K16" s="25">
        <v>4001</v>
      </c>
      <c r="L16" s="25" t="s">
        <v>8</v>
      </c>
      <c r="M16" s="25">
        <v>700</v>
      </c>
      <c r="N16" s="28"/>
      <c r="O16" s="27"/>
      <c r="P16" s="22"/>
    </row>
    <row r="17" spans="1:16" s="21" customFormat="1" ht="18.75" customHeight="1">
      <c r="A17" s="13" t="s">
        <v>2</v>
      </c>
      <c r="B17" s="25">
        <v>90537</v>
      </c>
      <c r="C17" s="25">
        <v>31057</v>
      </c>
      <c r="D17" s="25">
        <v>566</v>
      </c>
      <c r="E17" s="25">
        <v>8559</v>
      </c>
      <c r="F17" s="26" t="s">
        <v>8</v>
      </c>
      <c r="G17" s="25">
        <v>109</v>
      </c>
      <c r="H17" s="25">
        <v>4142</v>
      </c>
      <c r="I17" s="25">
        <v>16927</v>
      </c>
      <c r="J17" s="25">
        <v>746</v>
      </c>
      <c r="K17" s="25">
        <v>9225</v>
      </c>
      <c r="L17" s="26" t="s">
        <v>8</v>
      </c>
      <c r="M17" s="25">
        <v>1648</v>
      </c>
      <c r="N17" s="24"/>
      <c r="O17" s="23"/>
      <c r="P17" s="22"/>
    </row>
    <row r="18" spans="1:16" s="2" customFormat="1" ht="18.75">
      <c r="A18" s="20" t="s">
        <v>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9"/>
      <c r="O18" s="18"/>
    </row>
    <row r="19" spans="1:16" s="14" customFormat="1" ht="20.25">
      <c r="A19" s="17" t="s">
        <v>6</v>
      </c>
      <c r="B19" s="16">
        <v>99.991022014295396</v>
      </c>
      <c r="C19" s="15">
        <v>29.47146122118907</v>
      </c>
      <c r="D19" s="15">
        <v>0.12175831793153108</v>
      </c>
      <c r="E19" s="15">
        <v>16.237683356879572</v>
      </c>
      <c r="F19" s="15">
        <v>0.33204669645626023</v>
      </c>
      <c r="G19" s="15">
        <v>0.26682704544951646</v>
      </c>
      <c r="H19" s="15">
        <v>6.442937575197595</v>
      </c>
      <c r="I19" s="15">
        <v>16.727770495034779</v>
      </c>
      <c r="J19" s="15">
        <v>3.5118719368110236</v>
      </c>
      <c r="K19" s="15">
        <v>7.7457318000193771</v>
      </c>
      <c r="L19" s="15">
        <v>0.51472456834174407</v>
      </c>
      <c r="M19" s="15">
        <v>1.3703890372683407</v>
      </c>
      <c r="N19" s="15"/>
      <c r="O19" s="15"/>
      <c r="P19" s="7"/>
    </row>
    <row r="20" spans="1:16" s="6" customFormat="1" ht="21">
      <c r="A20" s="13" t="s">
        <v>3</v>
      </c>
      <c r="B20" s="12">
        <v>100</v>
      </c>
      <c r="C20" s="11">
        <v>32.457686457730752</v>
      </c>
      <c r="D20" s="11">
        <v>0.17682159082802201</v>
      </c>
      <c r="E20" s="11">
        <v>15.413170473604055</v>
      </c>
      <c r="F20" s="11">
        <v>0.42982832502375418</v>
      </c>
      <c r="G20" s="11">
        <v>0.31810285221492957</v>
      </c>
      <c r="H20" s="11">
        <v>10.157937217936604</v>
      </c>
      <c r="I20" s="11">
        <v>14.988309759468892</v>
      </c>
      <c r="J20" s="11">
        <v>5.4000398119570381</v>
      </c>
      <c r="K20" s="11">
        <v>4.8081024542922286</v>
      </c>
      <c r="L20" s="11">
        <v>0.61863799549527876</v>
      </c>
      <c r="M20" s="11">
        <v>1.0381134890799995</v>
      </c>
      <c r="N20" s="11"/>
      <c r="O20" s="11"/>
      <c r="P20" s="7"/>
    </row>
    <row r="21" spans="1:16" s="6" customFormat="1" ht="21">
      <c r="A21" s="13" t="s">
        <v>2</v>
      </c>
      <c r="B21" s="12">
        <v>100</v>
      </c>
      <c r="C21" s="11">
        <v>25.956339536231571</v>
      </c>
      <c r="D21" s="11">
        <v>5.6942734287819638E-2</v>
      </c>
      <c r="E21" s="11">
        <v>17.208227342329209</v>
      </c>
      <c r="F21" s="11">
        <v>0.21694676401911045</v>
      </c>
      <c r="G21" s="11">
        <v>0.20646967586157142</v>
      </c>
      <c r="H21" s="11">
        <v>2.0699667610722545</v>
      </c>
      <c r="I21" s="11">
        <v>18.775310672814825</v>
      </c>
      <c r="J21" s="11">
        <v>1.2892867364202178</v>
      </c>
      <c r="K21" s="11">
        <v>11.203650618790897</v>
      </c>
      <c r="L21" s="11">
        <v>0.39240682195210586</v>
      </c>
      <c r="M21" s="11">
        <v>1.7615145282461955</v>
      </c>
      <c r="N21" s="11"/>
      <c r="O21" s="11"/>
      <c r="P21" s="7"/>
    </row>
    <row r="22" spans="1:16" s="14" customFormat="1" ht="20.25">
      <c r="A22" s="17" t="s">
        <v>5</v>
      </c>
      <c r="B22" s="16">
        <v>100</v>
      </c>
      <c r="C22" s="15">
        <v>46.851417384337282</v>
      </c>
      <c r="D22" s="15">
        <v>5.6255620017794113E-2</v>
      </c>
      <c r="E22" s="15">
        <v>8.7590885644782581</v>
      </c>
      <c r="F22" s="15">
        <v>0.12599515721108107</v>
      </c>
      <c r="G22" s="15">
        <v>0.16677077690489475</v>
      </c>
      <c r="H22" s="15">
        <v>7.3489679110128829</v>
      </c>
      <c r="I22" s="15">
        <v>14.401597796026042</v>
      </c>
      <c r="J22" s="15">
        <v>1.2154372676873848</v>
      </c>
      <c r="K22" s="15">
        <v>5.150622749372328</v>
      </c>
      <c r="L22" s="15">
        <v>9.6106447350253504E-2</v>
      </c>
      <c r="M22" s="15">
        <v>0.72536287561838542</v>
      </c>
      <c r="N22" s="15"/>
      <c r="O22" s="15"/>
      <c r="P22" s="7"/>
    </row>
    <row r="23" spans="1:16" s="6" customFormat="1" ht="21">
      <c r="A23" s="13" t="s">
        <v>3</v>
      </c>
      <c r="B23" s="12">
        <v>100</v>
      </c>
      <c r="C23" s="11">
        <v>49.789551066239127</v>
      </c>
      <c r="D23" s="11">
        <v>6.6750622521866323E-2</v>
      </c>
      <c r="E23" s="11">
        <v>7.1885332675373492</v>
      </c>
      <c r="F23" s="11">
        <v>0.1982049327277067</v>
      </c>
      <c r="G23" s="11">
        <v>0.18453172599687861</v>
      </c>
      <c r="H23" s="11">
        <v>11.665243966778302</v>
      </c>
      <c r="I23" s="11">
        <v>12.490369881960941</v>
      </c>
      <c r="J23" s="11">
        <v>1.9371129720805895</v>
      </c>
      <c r="K23" s="11">
        <v>2.8445461737856039</v>
      </c>
      <c r="L23" s="11">
        <v>9.2606169482392836E-2</v>
      </c>
      <c r="M23" s="11">
        <v>0.50365135404015904</v>
      </c>
      <c r="N23" s="11"/>
      <c r="O23" s="11"/>
      <c r="P23" s="7"/>
    </row>
    <row r="24" spans="1:16" s="6" customFormat="1" ht="21">
      <c r="A24" s="13" t="s">
        <v>2</v>
      </c>
      <c r="B24" s="12">
        <v>100</v>
      </c>
      <c r="C24" s="11">
        <v>43.249757420136284</v>
      </c>
      <c r="D24" s="11">
        <v>4.3390504952041456E-2</v>
      </c>
      <c r="E24" s="11">
        <v>10.684326397954694</v>
      </c>
      <c r="F24" s="11">
        <v>3.747807015039676E-2</v>
      </c>
      <c r="G24" s="11">
        <v>0.14499882789515728</v>
      </c>
      <c r="H24" s="11">
        <v>2.0579365987842513</v>
      </c>
      <c r="I24" s="11">
        <v>16.744443136483646</v>
      </c>
      <c r="J24" s="11">
        <v>0.33078401081831144</v>
      </c>
      <c r="K24" s="11">
        <v>7.9774862118794614</v>
      </c>
      <c r="L24" s="11">
        <v>0.10039720082818165</v>
      </c>
      <c r="M24" s="11">
        <v>0.99714404811827406</v>
      </c>
      <c r="N24" s="11"/>
      <c r="O24" s="11"/>
      <c r="P24" s="7"/>
    </row>
    <row r="25" spans="1:16" s="14" customFormat="1" ht="20.25">
      <c r="A25" s="17" t="s">
        <v>4</v>
      </c>
      <c r="B25" s="16">
        <v>99.972899898026853</v>
      </c>
      <c r="C25" s="15">
        <v>39.594285544566219</v>
      </c>
      <c r="D25" s="15">
        <v>0.33611531874028533</v>
      </c>
      <c r="E25" s="15">
        <v>8.0271664340095228</v>
      </c>
      <c r="F25" s="15">
        <v>0.27720851030126625</v>
      </c>
      <c r="G25" s="15">
        <v>0.16929519736255905</v>
      </c>
      <c r="H25" s="15">
        <v>10.414129713782213</v>
      </c>
      <c r="I25" s="15">
        <v>15.257358400902907</v>
      </c>
      <c r="J25" s="15">
        <v>2.0879741008048947</v>
      </c>
      <c r="K25" s="15">
        <v>6.5470709950795483</v>
      </c>
      <c r="L25" s="15">
        <v>0</v>
      </c>
      <c r="M25" s="15">
        <v>1.162295682477452</v>
      </c>
      <c r="N25" s="15"/>
      <c r="O25" s="15"/>
      <c r="P25" s="7"/>
    </row>
    <row r="26" spans="1:16" s="6" customFormat="1" ht="21">
      <c r="A26" s="13" t="s">
        <v>3</v>
      </c>
      <c r="B26" s="12">
        <v>99.999999999999972</v>
      </c>
      <c r="C26" s="11">
        <v>43.9</v>
      </c>
      <c r="D26" s="11">
        <v>0.1</v>
      </c>
      <c r="E26" s="11">
        <v>6.9</v>
      </c>
      <c r="F26" s="11">
        <v>0.5</v>
      </c>
      <c r="G26" s="11">
        <v>0.2</v>
      </c>
      <c r="H26" s="11">
        <v>15.1</v>
      </c>
      <c r="I26" s="11">
        <v>12.5</v>
      </c>
      <c r="J26" s="11">
        <v>3.1</v>
      </c>
      <c r="K26" s="11">
        <v>3.6</v>
      </c>
      <c r="L26" s="11">
        <v>0</v>
      </c>
      <c r="M26" s="11">
        <v>0.6</v>
      </c>
      <c r="N26" s="11"/>
      <c r="O26" s="11"/>
      <c r="P26" s="7"/>
    </row>
    <row r="27" spans="1:16" s="6" customFormat="1" ht="21">
      <c r="A27" s="10" t="s">
        <v>2</v>
      </c>
      <c r="B27" s="9">
        <v>100</v>
      </c>
      <c r="C27" s="8">
        <v>34.299999999999997</v>
      </c>
      <c r="D27" s="8">
        <v>0.6</v>
      </c>
      <c r="E27" s="8">
        <v>9.4</v>
      </c>
      <c r="F27" s="8">
        <v>0</v>
      </c>
      <c r="G27" s="8">
        <v>0.1</v>
      </c>
      <c r="H27" s="8">
        <v>4.5999999999999996</v>
      </c>
      <c r="I27" s="8">
        <v>18.7</v>
      </c>
      <c r="J27" s="8">
        <v>0.8</v>
      </c>
      <c r="K27" s="8">
        <v>10.199999999999999</v>
      </c>
      <c r="L27" s="8">
        <v>0</v>
      </c>
      <c r="M27" s="8">
        <v>1.8</v>
      </c>
      <c r="N27" s="8"/>
      <c r="O27" s="8"/>
      <c r="P27" s="7"/>
    </row>
    <row r="28" spans="1:16" s="3" customFormat="1" ht="15.75">
      <c r="A28" s="5" t="s">
        <v>1</v>
      </c>
      <c r="B28" s="3" t="s">
        <v>0</v>
      </c>
    </row>
    <row r="29" spans="1:16" s="3" customFormat="1" ht="17.25" customHeight="1">
      <c r="B29" s="4"/>
    </row>
  </sheetData>
  <mergeCells count="1">
    <mergeCell ref="A18:M18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116A-0983-44FF-A821-AD5270C053E9}">
  <sheetPr>
    <tabColor rgb="FF00B050"/>
  </sheetPr>
  <dimension ref="A1:AD28"/>
  <sheetViews>
    <sheetView view="pageBreakPreview" zoomScaleNormal="100" zoomScaleSheetLayoutView="100" workbookViewId="0">
      <selection activeCell="S21" sqref="S21"/>
    </sheetView>
  </sheetViews>
  <sheetFormatPr defaultRowHeight="21.75"/>
  <cols>
    <col min="1" max="1" width="19.5703125" style="1" customWidth="1"/>
    <col min="2" max="2" width="11.42578125" style="1" hidden="1" customWidth="1"/>
    <col min="3" max="3" width="11.28515625" style="1" hidden="1" customWidth="1"/>
    <col min="4" max="4" width="10" style="1" hidden="1" customWidth="1"/>
    <col min="5" max="5" width="10.42578125" style="1" hidden="1" customWidth="1"/>
    <col min="6" max="6" width="8.7109375" style="1" hidden="1" customWidth="1"/>
    <col min="7" max="7" width="9.28515625" style="1" hidden="1" customWidth="1"/>
    <col min="8" max="8" width="10.140625" style="1" hidden="1" customWidth="1"/>
    <col min="9" max="9" width="10.42578125" style="1" hidden="1" customWidth="1"/>
    <col min="10" max="11" width="10.140625" style="1" hidden="1" customWidth="1"/>
    <col min="12" max="12" width="11.28515625" style="1" hidden="1" customWidth="1"/>
    <col min="13" max="13" width="12.5703125" style="1" hidden="1" customWidth="1"/>
    <col min="14" max="14" width="3.7109375" style="1" hidden="1" customWidth="1"/>
    <col min="15" max="15" width="3.7109375" style="2" hidden="1" customWidth="1"/>
    <col min="16" max="16" width="12.140625" style="2" customWidth="1"/>
    <col min="17" max="22" width="12.140625" style="1" customWidth="1"/>
    <col min="23" max="23" width="10.85546875" style="1" customWidth="1"/>
    <col min="24" max="24" width="11.140625" style="1" customWidth="1"/>
    <col min="25" max="25" width="10.42578125" style="1" customWidth="1"/>
    <col min="26" max="26" width="9.5703125" style="1" customWidth="1"/>
    <col min="27" max="28" width="3.7109375" style="2" customWidth="1"/>
    <col min="29" max="29" width="9.140625" style="1"/>
    <col min="30" max="30" width="9.85546875" style="1" bestFit="1" customWidth="1"/>
    <col min="31" max="16384" width="9.140625" style="1"/>
  </cols>
  <sheetData>
    <row r="1" spans="1:30" s="45" customFormat="1" ht="19.5">
      <c r="A1" s="48" t="s">
        <v>39</v>
      </c>
      <c r="O1" s="47">
        <v>26</v>
      </c>
    </row>
    <row r="2" spans="1:30" s="45" customFormat="1" ht="19.5">
      <c r="A2" s="46"/>
    </row>
    <row r="3" spans="1:30" s="43" customFormat="1" ht="5.0999999999999996" customHeight="1">
      <c r="A3" s="44"/>
    </row>
    <row r="4" spans="1:30" s="39" customFormat="1" ht="18.75">
      <c r="A4" s="42"/>
      <c r="B4" s="42"/>
      <c r="C4" s="42" t="s">
        <v>38</v>
      </c>
      <c r="D4" s="42" t="s">
        <v>37</v>
      </c>
      <c r="E4" s="42" t="s">
        <v>36</v>
      </c>
      <c r="F4" s="42" t="s">
        <v>35</v>
      </c>
      <c r="G4" s="42" t="s">
        <v>34</v>
      </c>
      <c r="H4" s="42" t="s">
        <v>33</v>
      </c>
      <c r="I4" s="42" t="s">
        <v>32</v>
      </c>
      <c r="J4" s="42" t="s">
        <v>31</v>
      </c>
      <c r="K4" s="42" t="s">
        <v>30</v>
      </c>
      <c r="L4" s="42" t="s">
        <v>29</v>
      </c>
      <c r="M4" s="42" t="s">
        <v>28</v>
      </c>
      <c r="N4" s="40"/>
      <c r="O4" s="40"/>
      <c r="P4" s="67" t="s">
        <v>30</v>
      </c>
      <c r="Q4" s="67" t="s">
        <v>30</v>
      </c>
      <c r="R4" s="67" t="s">
        <v>62</v>
      </c>
      <c r="S4" s="67" t="s">
        <v>62</v>
      </c>
      <c r="T4" s="67" t="s">
        <v>61</v>
      </c>
      <c r="U4" s="67" t="s">
        <v>60</v>
      </c>
      <c r="V4" s="67" t="s">
        <v>59</v>
      </c>
      <c r="W4" s="67" t="s">
        <v>30</v>
      </c>
      <c r="X4" s="67" t="s">
        <v>58</v>
      </c>
      <c r="Y4" s="67" t="s">
        <v>57</v>
      </c>
      <c r="Z4" s="67" t="s">
        <v>56</v>
      </c>
    </row>
    <row r="5" spans="1:30" s="39" customFormat="1" ht="18.75">
      <c r="A5" s="40" t="s">
        <v>27</v>
      </c>
      <c r="B5" s="40" t="s">
        <v>26</v>
      </c>
      <c r="C5" s="40" t="s">
        <v>25</v>
      </c>
      <c r="D5" s="40" t="s">
        <v>24</v>
      </c>
      <c r="E5" s="40"/>
      <c r="F5" s="40" t="s">
        <v>23</v>
      </c>
      <c r="G5" s="40" t="s">
        <v>22</v>
      </c>
      <c r="H5" s="40" t="s">
        <v>21</v>
      </c>
      <c r="I5" s="40" t="s">
        <v>20</v>
      </c>
      <c r="J5" s="40" t="s">
        <v>19</v>
      </c>
      <c r="K5" s="40" t="s">
        <v>18</v>
      </c>
      <c r="L5" s="40" t="s">
        <v>17</v>
      </c>
      <c r="M5" s="40" t="s">
        <v>16</v>
      </c>
      <c r="N5" s="40"/>
      <c r="O5" s="40"/>
      <c r="P5" s="39" t="s">
        <v>55</v>
      </c>
      <c r="Q5" s="39" t="s">
        <v>54</v>
      </c>
      <c r="R5" s="39" t="s">
        <v>17</v>
      </c>
      <c r="S5" s="39" t="s">
        <v>53</v>
      </c>
      <c r="U5" s="39" t="s">
        <v>52</v>
      </c>
      <c r="V5" s="39" t="s">
        <v>51</v>
      </c>
      <c r="W5" s="39" t="s">
        <v>50</v>
      </c>
      <c r="X5" s="39" t="s">
        <v>49</v>
      </c>
      <c r="Y5" s="39" t="s">
        <v>48</v>
      </c>
    </row>
    <row r="6" spans="1:30" s="39" customFormat="1" ht="18.75">
      <c r="A6" s="41"/>
      <c r="B6" s="41"/>
      <c r="C6" s="41" t="s">
        <v>15</v>
      </c>
      <c r="D6" s="41" t="s">
        <v>14</v>
      </c>
      <c r="E6" s="41"/>
      <c r="F6" s="41" t="s">
        <v>13</v>
      </c>
      <c r="G6" s="41" t="s">
        <v>12</v>
      </c>
      <c r="H6" s="41"/>
      <c r="I6" s="41"/>
      <c r="J6" s="41"/>
      <c r="K6" s="41" t="s">
        <v>11</v>
      </c>
      <c r="L6" s="41" t="s">
        <v>10</v>
      </c>
      <c r="M6" s="41" t="s">
        <v>9</v>
      </c>
      <c r="N6" s="40"/>
      <c r="O6" s="40"/>
      <c r="P6" s="66"/>
      <c r="Q6" s="66" t="s">
        <v>47</v>
      </c>
      <c r="R6" s="66" t="s">
        <v>46</v>
      </c>
      <c r="S6" s="66" t="s">
        <v>45</v>
      </c>
      <c r="T6" s="66"/>
      <c r="U6" s="66"/>
      <c r="V6" s="66" t="s">
        <v>44</v>
      </c>
      <c r="W6" s="66" t="s">
        <v>43</v>
      </c>
      <c r="X6" s="66" t="s">
        <v>42</v>
      </c>
      <c r="Y6" s="66" t="s">
        <v>41</v>
      </c>
      <c r="Z6" s="66"/>
    </row>
    <row r="7" spans="1:30" s="29" customFormat="1" ht="18.75" customHeight="1">
      <c r="A7" s="17" t="s">
        <v>6</v>
      </c>
      <c r="B7" s="38">
        <v>37578919.270000003</v>
      </c>
      <c r="C7" s="38">
        <v>11075056.619999999</v>
      </c>
      <c r="D7" s="38">
        <v>45755.46</v>
      </c>
      <c r="E7" s="38">
        <v>6101945.9199999999</v>
      </c>
      <c r="F7" s="38">
        <v>124779.56</v>
      </c>
      <c r="G7" s="38">
        <v>100270.72</v>
      </c>
      <c r="H7" s="38">
        <v>2421186.31</v>
      </c>
      <c r="I7" s="38">
        <v>6286115.3700000001</v>
      </c>
      <c r="J7" s="38">
        <v>1319723.52</v>
      </c>
      <c r="K7" s="38">
        <v>2910762.3</v>
      </c>
      <c r="L7" s="38">
        <v>193427.93</v>
      </c>
      <c r="M7" s="38">
        <v>514977.39</v>
      </c>
      <c r="N7" s="30"/>
      <c r="O7" s="37"/>
      <c r="P7" s="38">
        <v>241923.47</v>
      </c>
      <c r="Q7" s="38">
        <v>410465.63</v>
      </c>
      <c r="R7" s="38">
        <v>628356.73</v>
      </c>
      <c r="S7" s="38">
        <v>1682715.41</v>
      </c>
      <c r="T7" s="38">
        <v>1200686.3400000001</v>
      </c>
      <c r="U7" s="38">
        <v>778512.65</v>
      </c>
      <c r="V7" s="38">
        <v>332592.73</v>
      </c>
      <c r="W7" s="38">
        <v>904931.31</v>
      </c>
      <c r="X7" s="38">
        <v>240228.64</v>
      </c>
      <c r="Y7" s="38">
        <v>3373.84</v>
      </c>
      <c r="Z7" s="38">
        <v>61131.43</v>
      </c>
      <c r="AA7" s="39"/>
      <c r="AB7" s="39"/>
    </row>
    <row r="8" spans="1:30" s="29" customFormat="1" ht="18.75" customHeight="1">
      <c r="A8" s="13" t="s">
        <v>3</v>
      </c>
      <c r="B8" s="35">
        <v>20318016.5</v>
      </c>
      <c r="C8" s="35">
        <v>6594758.0899999999</v>
      </c>
      <c r="D8" s="35">
        <v>35926.639999999999</v>
      </c>
      <c r="E8" s="35">
        <v>3131650.52</v>
      </c>
      <c r="F8" s="35">
        <v>87332.59</v>
      </c>
      <c r="G8" s="35">
        <v>64632.19</v>
      </c>
      <c r="H8" s="35">
        <v>2063891.36</v>
      </c>
      <c r="I8" s="35">
        <v>3045327.25</v>
      </c>
      <c r="J8" s="35">
        <v>1097180.98</v>
      </c>
      <c r="K8" s="35">
        <v>976911.05</v>
      </c>
      <c r="L8" s="35">
        <v>125694.97</v>
      </c>
      <c r="M8" s="35">
        <v>210924.07</v>
      </c>
      <c r="N8" s="22"/>
      <c r="O8" s="34"/>
      <c r="P8" s="35">
        <v>100891.55</v>
      </c>
      <c r="Q8" s="35">
        <v>199015.94</v>
      </c>
      <c r="R8" s="35">
        <v>375408.3</v>
      </c>
      <c r="S8" s="35">
        <v>990713.35</v>
      </c>
      <c r="T8" s="35">
        <v>380029.99</v>
      </c>
      <c r="U8" s="35">
        <v>175087.02</v>
      </c>
      <c r="V8" s="35">
        <v>166898.43</v>
      </c>
      <c r="W8" s="35">
        <v>429792.94</v>
      </c>
      <c r="X8" s="35">
        <v>29179.51</v>
      </c>
      <c r="Y8" s="35">
        <v>1726.35</v>
      </c>
      <c r="Z8" s="35">
        <v>35043.379999999997</v>
      </c>
      <c r="AA8" s="65"/>
      <c r="AB8" s="64"/>
      <c r="AD8" s="36"/>
    </row>
    <row r="9" spans="1:30" s="29" customFormat="1" ht="18.75" customHeight="1">
      <c r="A9" s="13" t="s">
        <v>2</v>
      </c>
      <c r="B9" s="35">
        <v>17260902.77</v>
      </c>
      <c r="C9" s="35">
        <v>4480298.53</v>
      </c>
      <c r="D9" s="35">
        <v>9828.83</v>
      </c>
      <c r="E9" s="35">
        <v>2970295.39</v>
      </c>
      <c r="F9" s="35">
        <v>37446.97</v>
      </c>
      <c r="G9" s="35">
        <v>35638.53</v>
      </c>
      <c r="H9" s="35">
        <v>357294.95</v>
      </c>
      <c r="I9" s="35">
        <v>3240788.12</v>
      </c>
      <c r="J9" s="35">
        <v>222542.53</v>
      </c>
      <c r="K9" s="35">
        <v>1933851.24</v>
      </c>
      <c r="L9" s="35">
        <v>67732.960000000006</v>
      </c>
      <c r="M9" s="35">
        <v>304053.31</v>
      </c>
      <c r="N9" s="22"/>
      <c r="O9" s="34"/>
      <c r="P9" s="35">
        <v>141031.92000000001</v>
      </c>
      <c r="Q9" s="35">
        <v>211449.69</v>
      </c>
      <c r="R9" s="35">
        <v>252948.43</v>
      </c>
      <c r="S9" s="35">
        <v>692002.05</v>
      </c>
      <c r="T9" s="35">
        <v>820656.35</v>
      </c>
      <c r="U9" s="35">
        <v>603425.64</v>
      </c>
      <c r="V9" s="35">
        <v>165694.29999999999</v>
      </c>
      <c r="W9" s="35">
        <v>475138.36</v>
      </c>
      <c r="X9" s="35">
        <v>211049.13</v>
      </c>
      <c r="Y9" s="35">
        <v>1647.49</v>
      </c>
      <c r="Z9" s="35">
        <v>26088.05</v>
      </c>
      <c r="AA9" s="18"/>
      <c r="AB9" s="2"/>
    </row>
    <row r="10" spans="1:30" s="29" customFormat="1" ht="18.75" customHeight="1">
      <c r="A10" s="17" t="s">
        <v>5</v>
      </c>
      <c r="B10" s="38">
        <f>SUM(C10:Z10)</f>
        <v>8907945.5500000007</v>
      </c>
      <c r="C10" s="38">
        <v>4173498.75</v>
      </c>
      <c r="D10" s="38">
        <v>5011.22</v>
      </c>
      <c r="E10" s="38">
        <v>780254.84</v>
      </c>
      <c r="F10" s="38">
        <v>11223.58</v>
      </c>
      <c r="G10" s="38">
        <v>14855.85</v>
      </c>
      <c r="H10" s="38">
        <v>654642.06000000006</v>
      </c>
      <c r="I10" s="38">
        <v>1282886.49</v>
      </c>
      <c r="J10" s="38">
        <v>108270.49</v>
      </c>
      <c r="K10" s="38">
        <v>458814.67</v>
      </c>
      <c r="L10" s="38">
        <v>8561.11</v>
      </c>
      <c r="M10" s="38">
        <v>64614.93</v>
      </c>
      <c r="N10" s="38"/>
      <c r="O10" s="37"/>
      <c r="P10" s="63">
        <v>9772.4599999999991</v>
      </c>
      <c r="Q10" s="63">
        <v>26426.66</v>
      </c>
      <c r="R10" s="63">
        <v>38099.35</v>
      </c>
      <c r="S10" s="63">
        <v>454575.61</v>
      </c>
      <c r="T10" s="63">
        <v>308173.32</v>
      </c>
      <c r="U10" s="63">
        <v>179365.52</v>
      </c>
      <c r="V10" s="63">
        <v>67918.92</v>
      </c>
      <c r="W10" s="63">
        <v>236884.81</v>
      </c>
      <c r="X10" s="63">
        <v>24094.91</v>
      </c>
      <c r="Y10" s="63" t="s">
        <v>8</v>
      </c>
      <c r="Z10" s="63" t="s">
        <v>8</v>
      </c>
      <c r="AA10" s="18"/>
      <c r="AB10" s="2"/>
      <c r="AD10" s="36"/>
    </row>
    <row r="11" spans="1:30" s="29" customFormat="1" ht="18.75" customHeight="1">
      <c r="A11" s="13" t="s">
        <v>3</v>
      </c>
      <c r="B11" s="35">
        <f>SUM(C11:Z11)</f>
        <v>4905871.8499999996</v>
      </c>
      <c r="C11" s="35">
        <v>2442611.5699999998</v>
      </c>
      <c r="D11" s="35">
        <v>3274.7</v>
      </c>
      <c r="E11" s="35">
        <v>352660.23</v>
      </c>
      <c r="F11" s="35">
        <v>9723.68</v>
      </c>
      <c r="G11" s="35">
        <v>9052.89</v>
      </c>
      <c r="H11" s="35">
        <v>572281.92000000004</v>
      </c>
      <c r="I11" s="35">
        <v>612761.54</v>
      </c>
      <c r="J11" s="35">
        <v>95032.28</v>
      </c>
      <c r="K11" s="35">
        <v>139549.79</v>
      </c>
      <c r="L11" s="35">
        <v>4543.1400000000003</v>
      </c>
      <c r="M11" s="35">
        <v>24708.49</v>
      </c>
      <c r="N11" s="35"/>
      <c r="O11" s="34"/>
      <c r="P11" s="62">
        <v>1851.73</v>
      </c>
      <c r="Q11" s="62">
        <v>14728.62</v>
      </c>
      <c r="R11" s="62">
        <v>18070.45</v>
      </c>
      <c r="S11" s="62">
        <v>285752.43</v>
      </c>
      <c r="T11" s="62">
        <v>104277.62</v>
      </c>
      <c r="U11" s="62">
        <v>39007.01</v>
      </c>
      <c r="V11" s="62">
        <v>34425.949999999997</v>
      </c>
      <c r="W11" s="62">
        <v>139139.47</v>
      </c>
      <c r="X11" s="62">
        <v>2418.34</v>
      </c>
      <c r="Y11" s="62" t="s">
        <v>8</v>
      </c>
      <c r="Z11" s="62" t="s">
        <v>8</v>
      </c>
      <c r="AA11" s="18"/>
      <c r="AB11" s="2"/>
    </row>
    <row r="12" spans="1:30" s="29" customFormat="1" ht="18.75" customHeight="1">
      <c r="A12" s="13" t="s">
        <v>2</v>
      </c>
      <c r="B12" s="35">
        <f>SUM(C12:Z12)</f>
        <v>4002073.7299999995</v>
      </c>
      <c r="C12" s="35">
        <v>1730887.18</v>
      </c>
      <c r="D12" s="35">
        <v>1736.52</v>
      </c>
      <c r="E12" s="35">
        <v>427594.62</v>
      </c>
      <c r="F12" s="35">
        <v>1499.9</v>
      </c>
      <c r="G12" s="35">
        <v>5802.96</v>
      </c>
      <c r="H12" s="35">
        <v>82360.14</v>
      </c>
      <c r="I12" s="35">
        <v>670124.96</v>
      </c>
      <c r="J12" s="35">
        <v>13238.22</v>
      </c>
      <c r="K12" s="35">
        <v>319264.88</v>
      </c>
      <c r="L12" s="35">
        <v>4017.97</v>
      </c>
      <c r="M12" s="35">
        <v>39906.44</v>
      </c>
      <c r="N12" s="35"/>
      <c r="O12" s="34"/>
      <c r="P12" s="62">
        <v>7920.73</v>
      </c>
      <c r="Q12" s="62">
        <v>11698.03</v>
      </c>
      <c r="R12" s="62">
        <v>20028.900000000001</v>
      </c>
      <c r="S12" s="62">
        <v>168823.18</v>
      </c>
      <c r="T12" s="62">
        <v>203895.7</v>
      </c>
      <c r="U12" s="62">
        <v>140358.51</v>
      </c>
      <c r="V12" s="62">
        <v>33492.980000000003</v>
      </c>
      <c r="W12" s="62">
        <v>97745.34</v>
      </c>
      <c r="X12" s="62">
        <v>21676.57</v>
      </c>
      <c r="Y12" s="62" t="s">
        <v>8</v>
      </c>
      <c r="Z12" s="62" t="s">
        <v>8</v>
      </c>
      <c r="AA12" s="18"/>
      <c r="AB12" s="2"/>
    </row>
    <row r="13" spans="1:30" s="29" customFormat="1" ht="18.75" customHeight="1">
      <c r="A13" s="17" t="s">
        <v>4</v>
      </c>
      <c r="B13" s="33">
        <v>202014</v>
      </c>
      <c r="C13" s="33">
        <v>79986</v>
      </c>
      <c r="D13" s="33">
        <v>679</v>
      </c>
      <c r="E13" s="33">
        <v>16216</v>
      </c>
      <c r="F13" s="33">
        <v>560</v>
      </c>
      <c r="G13" s="33">
        <v>342</v>
      </c>
      <c r="H13" s="33">
        <v>21038</v>
      </c>
      <c r="I13" s="33">
        <v>30822</v>
      </c>
      <c r="J13" s="33">
        <v>4218</v>
      </c>
      <c r="K13" s="33">
        <v>13226</v>
      </c>
      <c r="L13" s="33" t="s">
        <v>8</v>
      </c>
      <c r="M13" s="33">
        <v>2348</v>
      </c>
      <c r="N13" s="32"/>
      <c r="O13" s="31"/>
      <c r="P13" s="33">
        <v>243</v>
      </c>
      <c r="Q13" s="33">
        <v>574</v>
      </c>
      <c r="R13" s="33">
        <v>694</v>
      </c>
      <c r="S13" s="33">
        <v>17572</v>
      </c>
      <c r="T13" s="33">
        <v>3923</v>
      </c>
      <c r="U13" s="33">
        <v>5018</v>
      </c>
      <c r="V13" s="33">
        <v>110</v>
      </c>
      <c r="W13" s="33">
        <v>3983</v>
      </c>
      <c r="X13" s="33">
        <v>462</v>
      </c>
      <c r="Y13" s="33" t="s">
        <v>8</v>
      </c>
      <c r="Z13" s="33" t="s">
        <v>8</v>
      </c>
      <c r="AA13" s="18"/>
      <c r="AB13" s="2"/>
      <c r="AC13" s="30"/>
    </row>
    <row r="14" spans="1:30" s="21" customFormat="1" ht="18.75" customHeight="1">
      <c r="A14" s="13" t="s">
        <v>3</v>
      </c>
      <c r="B14" s="25">
        <v>111477</v>
      </c>
      <c r="C14" s="25">
        <v>48929</v>
      </c>
      <c r="D14" s="25">
        <v>113</v>
      </c>
      <c r="E14" s="25">
        <v>7657</v>
      </c>
      <c r="F14" s="25">
        <v>560</v>
      </c>
      <c r="G14" s="25">
        <v>233</v>
      </c>
      <c r="H14" s="25">
        <v>16896</v>
      </c>
      <c r="I14" s="25">
        <v>13895</v>
      </c>
      <c r="J14" s="25">
        <v>3472</v>
      </c>
      <c r="K14" s="25">
        <v>4001</v>
      </c>
      <c r="L14" s="25" t="s">
        <v>8</v>
      </c>
      <c r="M14" s="25">
        <v>700</v>
      </c>
      <c r="N14" s="28"/>
      <c r="O14" s="27"/>
      <c r="P14" s="25" t="s">
        <v>8</v>
      </c>
      <c r="Q14" s="25">
        <v>427</v>
      </c>
      <c r="R14" s="25">
        <v>83</v>
      </c>
      <c r="S14" s="25">
        <v>10181</v>
      </c>
      <c r="T14" s="25">
        <v>888</v>
      </c>
      <c r="U14" s="25">
        <v>1149</v>
      </c>
      <c r="V14" s="25">
        <v>110</v>
      </c>
      <c r="W14" s="25">
        <v>2183</v>
      </c>
      <c r="X14" s="25" t="s">
        <v>8</v>
      </c>
      <c r="Y14" s="25" t="s">
        <v>8</v>
      </c>
      <c r="Z14" s="25" t="s">
        <v>8</v>
      </c>
      <c r="AA14" s="18"/>
      <c r="AB14" s="2"/>
      <c r="AC14" s="22"/>
    </row>
    <row r="15" spans="1:30" s="21" customFormat="1" ht="18.75" customHeight="1">
      <c r="A15" s="13" t="s">
        <v>2</v>
      </c>
      <c r="B15" s="25">
        <v>90537</v>
      </c>
      <c r="C15" s="25">
        <v>31057</v>
      </c>
      <c r="D15" s="25">
        <v>566</v>
      </c>
      <c r="E15" s="25">
        <v>8559</v>
      </c>
      <c r="F15" s="26" t="s">
        <v>8</v>
      </c>
      <c r="G15" s="25">
        <v>109</v>
      </c>
      <c r="H15" s="25">
        <v>4142</v>
      </c>
      <c r="I15" s="25">
        <v>16927</v>
      </c>
      <c r="J15" s="25">
        <v>746</v>
      </c>
      <c r="K15" s="25">
        <v>9225</v>
      </c>
      <c r="L15" s="26" t="s">
        <v>8</v>
      </c>
      <c r="M15" s="25">
        <v>1648</v>
      </c>
      <c r="N15" s="24"/>
      <c r="O15" s="23"/>
      <c r="P15" s="61">
        <v>243</v>
      </c>
      <c r="Q15" s="61">
        <v>147</v>
      </c>
      <c r="R15" s="61">
        <v>611</v>
      </c>
      <c r="S15" s="61">
        <v>7391</v>
      </c>
      <c r="T15" s="61">
        <v>3035</v>
      </c>
      <c r="U15" s="61">
        <v>3869</v>
      </c>
      <c r="V15" s="61" t="s">
        <v>8</v>
      </c>
      <c r="W15" s="61">
        <v>1800</v>
      </c>
      <c r="X15" s="61">
        <v>462</v>
      </c>
      <c r="Y15" s="61" t="s">
        <v>8</v>
      </c>
      <c r="Z15" s="60" t="s">
        <v>8</v>
      </c>
      <c r="AA15" s="18"/>
      <c r="AB15" s="2"/>
      <c r="AC15" s="22"/>
    </row>
    <row r="16" spans="1:30" s="2" customFormat="1" ht="18.75">
      <c r="A16" s="20" t="s">
        <v>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9"/>
      <c r="O16" s="18"/>
      <c r="P16" s="59" t="s">
        <v>7</v>
      </c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18"/>
    </row>
    <row r="17" spans="1:29" s="14" customFormat="1" ht="20.25">
      <c r="A17" s="17" t="s">
        <v>6</v>
      </c>
      <c r="B17" s="16">
        <f>SUM(C17:M17,P17:Z17)</f>
        <v>99.991022014295396</v>
      </c>
      <c r="C17" s="15">
        <f>C7/$B$7*100</f>
        <v>29.47146122118907</v>
      </c>
      <c r="D17" s="15">
        <f>D7/$B$7*100</f>
        <v>0.12175831793153108</v>
      </c>
      <c r="E17" s="15">
        <f>E7/$B$7*100</f>
        <v>16.237683356879572</v>
      </c>
      <c r="F17" s="15">
        <f>F7/$B$7*100</f>
        <v>0.33204669645626023</v>
      </c>
      <c r="G17" s="15">
        <f>G7/$B$7*100</f>
        <v>0.26682704544951646</v>
      </c>
      <c r="H17" s="15">
        <f>H7/$B$7*100</f>
        <v>6.442937575197595</v>
      </c>
      <c r="I17" s="15">
        <f>I7/$B$7*100</f>
        <v>16.727770495034779</v>
      </c>
      <c r="J17" s="15">
        <f>J7/$B$7*100</f>
        <v>3.5118719368110236</v>
      </c>
      <c r="K17" s="15">
        <f>K7/$B$7*100</f>
        <v>7.7457318000193771</v>
      </c>
      <c r="L17" s="15">
        <f>L7/$B$7*100</f>
        <v>0.51472456834174407</v>
      </c>
      <c r="M17" s="15">
        <f>M7/$B$7*100</f>
        <v>1.3703890372683407</v>
      </c>
      <c r="N17" s="15"/>
      <c r="O17" s="15"/>
      <c r="P17" s="15">
        <v>0.64377442113704497</v>
      </c>
      <c r="Q17" s="15">
        <v>1.0922763027080526</v>
      </c>
      <c r="R17" s="15">
        <v>1.6720989911533448</v>
      </c>
      <c r="S17" s="15">
        <v>4.4778174643871278</v>
      </c>
      <c r="T17" s="15">
        <v>3.1951060949177741</v>
      </c>
      <c r="U17" s="15">
        <v>2.0716738669531192</v>
      </c>
      <c r="V17" s="15">
        <v>0.8850513438408415</v>
      </c>
      <c r="W17" s="15">
        <v>2.4080823173710177</v>
      </c>
      <c r="X17" s="15">
        <v>0.63926436594407143</v>
      </c>
      <c r="Y17" s="58" t="s">
        <v>40</v>
      </c>
      <c r="Z17" s="15">
        <v>0.16267479530419182</v>
      </c>
      <c r="AA17" s="18"/>
      <c r="AB17" s="2"/>
      <c r="AC17" s="7"/>
    </row>
    <row r="18" spans="1:29" s="6" customFormat="1" ht="21">
      <c r="A18" s="13" t="s">
        <v>3</v>
      </c>
      <c r="B18" s="12">
        <v>100</v>
      </c>
      <c r="C18" s="11">
        <f>C8/$B$8*100</f>
        <v>32.457686457730752</v>
      </c>
      <c r="D18" s="11">
        <f>D8/$B$8*100</f>
        <v>0.17682159082802201</v>
      </c>
      <c r="E18" s="11">
        <f>E8/$B$8*100</f>
        <v>15.413170473604055</v>
      </c>
      <c r="F18" s="11">
        <f>F8/$B$8*100</f>
        <v>0.42982832502375418</v>
      </c>
      <c r="G18" s="11">
        <f>G8/$B$8*100</f>
        <v>0.31810285221492957</v>
      </c>
      <c r="H18" s="11">
        <f>H8/$B$8*100</f>
        <v>10.157937217936604</v>
      </c>
      <c r="I18" s="11">
        <f>I8/$B$8*100</f>
        <v>14.988309759468892</v>
      </c>
      <c r="J18" s="11">
        <f>J8/$B$8*100</f>
        <v>5.4000398119570381</v>
      </c>
      <c r="K18" s="11">
        <f>K8/$B$8*100</f>
        <v>4.8081024542922286</v>
      </c>
      <c r="L18" s="11">
        <f>L8/$B$8*100</f>
        <v>0.61863799549527876</v>
      </c>
      <c r="M18" s="11">
        <f>M8/$B$8*100</f>
        <v>1.0381134890799995</v>
      </c>
      <c r="N18" s="11"/>
      <c r="O18" s="11"/>
      <c r="P18" s="11">
        <v>0.49656200446534732</v>
      </c>
      <c r="Q18" s="11">
        <v>0.97950476612714643</v>
      </c>
      <c r="R18" s="11">
        <v>1.8476621475329542</v>
      </c>
      <c r="S18" s="11">
        <v>4.8760337900109487</v>
      </c>
      <c r="T18" s="11">
        <v>1.8704089053180952</v>
      </c>
      <c r="U18" s="11">
        <v>0.86173283696270253</v>
      </c>
      <c r="V18" s="11">
        <v>0.82143072381105697</v>
      </c>
      <c r="W18" s="11">
        <v>2.1153292202513962</v>
      </c>
      <c r="X18" s="11">
        <v>0.14361396940493673</v>
      </c>
      <c r="Y18" s="56" t="s">
        <v>40</v>
      </c>
      <c r="Z18" s="11">
        <v>0.17247441451777537</v>
      </c>
      <c r="AA18" s="18"/>
      <c r="AB18" s="2"/>
      <c r="AC18" s="7"/>
    </row>
    <row r="19" spans="1:29" s="6" customFormat="1" ht="21">
      <c r="A19" s="13" t="s">
        <v>2</v>
      </c>
      <c r="B19" s="12">
        <v>100</v>
      </c>
      <c r="C19" s="11">
        <f>C9/$B$9*100</f>
        <v>25.956339536231571</v>
      </c>
      <c r="D19" s="11">
        <f>D9/$B$9*100</f>
        <v>5.6942734287819638E-2</v>
      </c>
      <c r="E19" s="11">
        <f>E9/$B$9*100</f>
        <v>17.208227342329209</v>
      </c>
      <c r="F19" s="11">
        <f>F9/$B$9*100</f>
        <v>0.21694676401911045</v>
      </c>
      <c r="G19" s="11">
        <f>G9/$B$9*100</f>
        <v>0.20646967586157142</v>
      </c>
      <c r="H19" s="11">
        <f>H9/$B$9*100</f>
        <v>2.0699667610722545</v>
      </c>
      <c r="I19" s="11">
        <f>I9/$B$9*100</f>
        <v>18.775310672814825</v>
      </c>
      <c r="J19" s="11">
        <f>J9/$B$9*100</f>
        <v>1.2892867364202178</v>
      </c>
      <c r="K19" s="11">
        <f>K9/$B$9*100</f>
        <v>11.203650618790897</v>
      </c>
      <c r="L19" s="11">
        <f>L9/$B$9*100</f>
        <v>0.39240682195210586</v>
      </c>
      <c r="M19" s="11">
        <f>M9/$B$9*100</f>
        <v>1.7615145282461955</v>
      </c>
      <c r="N19" s="11"/>
      <c r="O19" s="11"/>
      <c r="P19" s="11">
        <v>0.81705992947899575</v>
      </c>
      <c r="Q19" s="11">
        <v>1.2250210363707414</v>
      </c>
      <c r="R19" s="11">
        <v>1.4654414857120479</v>
      </c>
      <c r="S19" s="11">
        <v>4.009072174386624</v>
      </c>
      <c r="T19" s="11">
        <v>4.7544231083111539</v>
      </c>
      <c r="U19" s="11">
        <v>3.4959100809534309</v>
      </c>
      <c r="V19" s="11">
        <v>0.95993994177397246</v>
      </c>
      <c r="W19" s="11">
        <v>2.7526854552810858</v>
      </c>
      <c r="X19" s="11">
        <v>1.2227004161497863</v>
      </c>
      <c r="Y19" s="56" t="s">
        <v>40</v>
      </c>
      <c r="Z19" s="11">
        <v>0.15113954552447781</v>
      </c>
      <c r="AA19" s="57"/>
      <c r="AB19" s="54"/>
      <c r="AC19" s="7"/>
    </row>
    <row r="20" spans="1:29" s="14" customFormat="1" ht="20.25">
      <c r="A20" s="17" t="s">
        <v>5</v>
      </c>
      <c r="B20" s="16">
        <v>100</v>
      </c>
      <c r="C20" s="15">
        <f>C10/$B$10*100</f>
        <v>46.851417384337282</v>
      </c>
      <c r="D20" s="15">
        <f>D10/$B$10*100</f>
        <v>5.6255620017794113E-2</v>
      </c>
      <c r="E20" s="15">
        <f>E10/$B$10*100</f>
        <v>8.7590885644782581</v>
      </c>
      <c r="F20" s="15">
        <f>F10/$B$10*100</f>
        <v>0.12599515721108107</v>
      </c>
      <c r="G20" s="15">
        <f>G10/$B$10*100</f>
        <v>0.16677077690489475</v>
      </c>
      <c r="H20" s="15">
        <f>H10/$B$10*100</f>
        <v>7.3489679110128829</v>
      </c>
      <c r="I20" s="15">
        <f>I10/$B$10*100</f>
        <v>14.401597796026042</v>
      </c>
      <c r="J20" s="15">
        <f>J10/$B$10*100</f>
        <v>1.2154372676873848</v>
      </c>
      <c r="K20" s="15">
        <f>K10/$B$10*100</f>
        <v>5.150622749372328</v>
      </c>
      <c r="L20" s="15">
        <f>L10/$B$10*100</f>
        <v>9.6106447350253504E-2</v>
      </c>
      <c r="M20" s="15">
        <f>M10/$B$10*100</f>
        <v>0.72536287561838542</v>
      </c>
      <c r="N20" s="15"/>
      <c r="O20" s="15"/>
      <c r="P20" s="15">
        <v>0.10970498130177724</v>
      </c>
      <c r="Q20" s="15">
        <v>0.29666391483499804</v>
      </c>
      <c r="R20" s="15">
        <v>0.42770075082014836</v>
      </c>
      <c r="S20" s="15">
        <v>5.103035345787446</v>
      </c>
      <c r="T20" s="15">
        <v>3.4595330457537425</v>
      </c>
      <c r="U20" s="15">
        <v>2.0135453118031235</v>
      </c>
      <c r="V20" s="15">
        <v>0.76245324602371412</v>
      </c>
      <c r="W20" s="15">
        <v>2.6592530081192511</v>
      </c>
      <c r="X20" s="15">
        <v>0.27048784553919952</v>
      </c>
      <c r="Y20" s="15">
        <v>0</v>
      </c>
      <c r="Z20" s="15">
        <v>0</v>
      </c>
      <c r="AA20" s="53"/>
      <c r="AB20" s="2"/>
      <c r="AC20" s="7"/>
    </row>
    <row r="21" spans="1:29" s="6" customFormat="1" ht="21">
      <c r="A21" s="13" t="s">
        <v>3</v>
      </c>
      <c r="B21" s="12">
        <v>100</v>
      </c>
      <c r="C21" s="11">
        <f>C11/$B$11*100</f>
        <v>49.789551066239127</v>
      </c>
      <c r="D21" s="11">
        <f>D11/$B$11*100</f>
        <v>6.6750622521866323E-2</v>
      </c>
      <c r="E21" s="11">
        <f>E11/$B$11*100</f>
        <v>7.1885332675373492</v>
      </c>
      <c r="F21" s="11">
        <f>F11/$B$11*100</f>
        <v>0.1982049327277067</v>
      </c>
      <c r="G21" s="11">
        <f>G11/$B$11*100</f>
        <v>0.18453172599687861</v>
      </c>
      <c r="H21" s="11">
        <f>H11/$B$11*100</f>
        <v>11.665243966778302</v>
      </c>
      <c r="I21" s="11">
        <f>I11/$B$11*100</f>
        <v>12.490369881960941</v>
      </c>
      <c r="J21" s="11">
        <f>J11/$B$11*100</f>
        <v>1.9371129720805895</v>
      </c>
      <c r="K21" s="11">
        <f>K11/$B$11*100</f>
        <v>2.8445461737856039</v>
      </c>
      <c r="L21" s="11">
        <f>L11/$B$11*100</f>
        <v>9.2606169482392836E-2</v>
      </c>
      <c r="M21" s="11">
        <f>M11/$B$11*100</f>
        <v>0.50365135404015904</v>
      </c>
      <c r="N21" s="11"/>
      <c r="O21" s="11"/>
      <c r="P21" s="11">
        <v>3.7745176731430526E-2</v>
      </c>
      <c r="Q21" s="11">
        <v>0.3002243118111616</v>
      </c>
      <c r="R21" s="11">
        <v>0.36834329457668163</v>
      </c>
      <c r="S21" s="11">
        <v>5.8247022901749874</v>
      </c>
      <c r="T21" s="11">
        <v>2.1255675482024667</v>
      </c>
      <c r="U21" s="11">
        <v>0.79510862070316835</v>
      </c>
      <c r="V21" s="11">
        <v>0.70172949992568601</v>
      </c>
      <c r="W21" s="11">
        <v>2.8361823189490774</v>
      </c>
      <c r="X21" s="56" t="s">
        <v>40</v>
      </c>
      <c r="Y21" s="11">
        <v>0</v>
      </c>
      <c r="Z21" s="11">
        <v>0</v>
      </c>
      <c r="AA21" s="53"/>
      <c r="AB21" s="2"/>
      <c r="AC21" s="7"/>
    </row>
    <row r="22" spans="1:29" s="6" customFormat="1" ht="21">
      <c r="A22" s="13" t="s">
        <v>2</v>
      </c>
      <c r="B22" s="12">
        <v>100</v>
      </c>
      <c r="C22" s="11">
        <f>C12/$B$12*100</f>
        <v>43.249757420136284</v>
      </c>
      <c r="D22" s="11">
        <f>D12/$B$12*100</f>
        <v>4.3390504952041456E-2</v>
      </c>
      <c r="E22" s="11">
        <f>E12/$B$12*100</f>
        <v>10.684326397954694</v>
      </c>
      <c r="F22" s="11">
        <f>F12/$B$12*100</f>
        <v>3.747807015039676E-2</v>
      </c>
      <c r="G22" s="11">
        <f>G12/$B$12*100</f>
        <v>0.14499882789515728</v>
      </c>
      <c r="H22" s="11">
        <f>H12/$B$12*100</f>
        <v>2.0579365987842513</v>
      </c>
      <c r="I22" s="11">
        <f>I12/$B$12*100</f>
        <v>16.744443136483646</v>
      </c>
      <c r="J22" s="11">
        <f>J12/$B$12*100</f>
        <v>0.33078401081831144</v>
      </c>
      <c r="K22" s="11">
        <f>K12/$B$12*100</f>
        <v>7.9774862118794614</v>
      </c>
      <c r="L22" s="11">
        <f>L12/$B$12*100</f>
        <v>0.10039720082818165</v>
      </c>
      <c r="M22" s="11">
        <f>M12/$B$12*100</f>
        <v>0.99714404811827406</v>
      </c>
      <c r="N22" s="11"/>
      <c r="O22" s="11"/>
      <c r="P22" s="11">
        <v>0.19791564409784129</v>
      </c>
      <c r="Q22" s="11">
        <v>0.2922992125884698</v>
      </c>
      <c r="R22" s="11">
        <v>0.50046304369310068</v>
      </c>
      <c r="S22" s="11">
        <v>4.2183925482052524</v>
      </c>
      <c r="T22" s="11">
        <v>5.0947512153905281</v>
      </c>
      <c r="U22" s="11">
        <v>3.5071445322922634</v>
      </c>
      <c r="V22" s="11">
        <v>0.83689062869913711</v>
      </c>
      <c r="W22" s="11">
        <v>2.4423672974160824</v>
      </c>
      <c r="X22" s="11">
        <v>0.54163344961663162</v>
      </c>
      <c r="Y22" s="11">
        <v>0</v>
      </c>
      <c r="Z22" s="11">
        <v>0</v>
      </c>
      <c r="AA22" s="55"/>
      <c r="AB22" s="54"/>
      <c r="AC22" s="7"/>
    </row>
    <row r="23" spans="1:29" s="14" customFormat="1" ht="20.25">
      <c r="A23" s="17" t="s">
        <v>4</v>
      </c>
      <c r="B23" s="16">
        <f>SUM(C23:Z23)</f>
        <v>99.972899898026853</v>
      </c>
      <c r="C23" s="15">
        <f>C13/$B$13*100</f>
        <v>39.594285544566219</v>
      </c>
      <c r="D23" s="15">
        <f>D13/$B$13*100</f>
        <v>0.33611531874028533</v>
      </c>
      <c r="E23" s="15">
        <f>E13/$B$13*100</f>
        <v>8.0271664340095228</v>
      </c>
      <c r="F23" s="15">
        <f>F13/$B$13*100</f>
        <v>0.27720851030126625</v>
      </c>
      <c r="G23" s="15">
        <f>G13/$B$13*100</f>
        <v>0.16929519736255905</v>
      </c>
      <c r="H23" s="15">
        <f>H13/$B$13*100</f>
        <v>10.414129713782213</v>
      </c>
      <c r="I23" s="15">
        <f>I13/$B$13*100</f>
        <v>15.257358400902907</v>
      </c>
      <c r="J23" s="15">
        <f>J13/$B$13*100</f>
        <v>2.0879741008048947</v>
      </c>
      <c r="K23" s="15">
        <f>K13/$B$13*100</f>
        <v>6.5470709950795483</v>
      </c>
      <c r="L23" s="15">
        <v>0</v>
      </c>
      <c r="M23" s="15">
        <f>M13/$B$13*100</f>
        <v>1.162295682477452</v>
      </c>
      <c r="N23" s="15"/>
      <c r="O23" s="15"/>
      <c r="P23" s="15">
        <v>0.1</v>
      </c>
      <c r="Q23" s="15">
        <v>0.3</v>
      </c>
      <c r="R23" s="15">
        <v>0.3</v>
      </c>
      <c r="S23" s="15">
        <v>8.6999999999999993</v>
      </c>
      <c r="T23" s="15">
        <v>1.9</v>
      </c>
      <c r="U23" s="15">
        <v>2.5</v>
      </c>
      <c r="V23" s="15">
        <v>0.1</v>
      </c>
      <c r="W23" s="15">
        <v>2</v>
      </c>
      <c r="X23" s="15">
        <v>0.2</v>
      </c>
      <c r="Y23" s="15">
        <v>0</v>
      </c>
      <c r="Z23" s="15">
        <v>0</v>
      </c>
      <c r="AA23" s="53"/>
      <c r="AB23" s="2"/>
      <c r="AC23" s="7"/>
    </row>
    <row r="24" spans="1:29" s="6" customFormat="1" ht="21">
      <c r="A24" s="13" t="s">
        <v>3</v>
      </c>
      <c r="B24" s="12">
        <f>SUM(C24:Z24)</f>
        <v>99.999999999999972</v>
      </c>
      <c r="C24" s="11">
        <v>43.9</v>
      </c>
      <c r="D24" s="11">
        <v>0.1</v>
      </c>
      <c r="E24" s="11">
        <v>6.9</v>
      </c>
      <c r="F24" s="11">
        <v>0.5</v>
      </c>
      <c r="G24" s="11">
        <v>0.2</v>
      </c>
      <c r="H24" s="11">
        <v>15.1</v>
      </c>
      <c r="I24" s="11">
        <v>12.5</v>
      </c>
      <c r="J24" s="11">
        <v>3.1</v>
      </c>
      <c r="K24" s="11">
        <v>3.6</v>
      </c>
      <c r="L24" s="11">
        <v>0</v>
      </c>
      <c r="M24" s="11">
        <v>0.6</v>
      </c>
      <c r="N24" s="11"/>
      <c r="O24" s="11"/>
      <c r="P24" s="11">
        <v>0</v>
      </c>
      <c r="Q24" s="11">
        <v>0.4</v>
      </c>
      <c r="R24" s="11">
        <v>0.1</v>
      </c>
      <c r="S24" s="11">
        <v>9.1</v>
      </c>
      <c r="T24" s="11">
        <v>0.8</v>
      </c>
      <c r="U24" s="11">
        <v>1</v>
      </c>
      <c r="V24" s="11">
        <v>0.1</v>
      </c>
      <c r="W24" s="11">
        <v>2</v>
      </c>
      <c r="X24" s="11">
        <v>0</v>
      </c>
      <c r="Y24" s="11">
        <v>0</v>
      </c>
      <c r="Z24" s="11">
        <v>0</v>
      </c>
      <c r="AA24" s="53"/>
      <c r="AB24" s="2"/>
      <c r="AC24" s="7"/>
    </row>
    <row r="25" spans="1:29" s="6" customFormat="1" ht="21">
      <c r="A25" s="10" t="s">
        <v>2</v>
      </c>
      <c r="B25" s="9">
        <f>SUM(C25:Z25)</f>
        <v>100</v>
      </c>
      <c r="C25" s="8">
        <v>34.299999999999997</v>
      </c>
      <c r="D25" s="8">
        <v>0.6</v>
      </c>
      <c r="E25" s="8">
        <v>9.4</v>
      </c>
      <c r="F25" s="8">
        <v>0</v>
      </c>
      <c r="G25" s="8">
        <v>0.1</v>
      </c>
      <c r="H25" s="8">
        <v>4.5999999999999996</v>
      </c>
      <c r="I25" s="8">
        <v>18.7</v>
      </c>
      <c r="J25" s="8">
        <v>0.8</v>
      </c>
      <c r="K25" s="8">
        <v>10.199999999999999</v>
      </c>
      <c r="L25" s="8">
        <v>0</v>
      </c>
      <c r="M25" s="8">
        <v>1.8</v>
      </c>
      <c r="N25" s="8"/>
      <c r="O25" s="8"/>
      <c r="P25" s="8">
        <v>0.3</v>
      </c>
      <c r="Q25" s="8">
        <v>0.2</v>
      </c>
      <c r="R25" s="8">
        <v>0.7</v>
      </c>
      <c r="S25" s="8">
        <v>8.1999999999999993</v>
      </c>
      <c r="T25" s="8">
        <v>3.3</v>
      </c>
      <c r="U25" s="8">
        <v>4.3</v>
      </c>
      <c r="V25" s="8">
        <v>0</v>
      </c>
      <c r="W25" s="8">
        <v>2</v>
      </c>
      <c r="X25" s="8">
        <v>0.5</v>
      </c>
      <c r="Y25" s="8">
        <v>0</v>
      </c>
      <c r="Z25" s="8">
        <v>0</v>
      </c>
      <c r="AA25" s="55"/>
      <c r="AB25" s="54"/>
      <c r="AC25" s="7"/>
    </row>
    <row r="26" spans="1:29" s="3" customFormat="1" ht="18.75">
      <c r="A26" s="5" t="s">
        <v>1</v>
      </c>
      <c r="B26" s="3" t="s">
        <v>0</v>
      </c>
      <c r="P26" s="5" t="s">
        <v>1</v>
      </c>
      <c r="Q26" s="3" t="s">
        <v>0</v>
      </c>
      <c r="AA26" s="53"/>
      <c r="AB26" s="52">
        <v>27</v>
      </c>
    </row>
    <row r="27" spans="1:29" s="3" customFormat="1" ht="17.25" customHeight="1">
      <c r="B27" s="4"/>
      <c r="Q27" s="51"/>
      <c r="AA27" s="50"/>
      <c r="AB27" s="2"/>
    </row>
    <row r="28" spans="1:29">
      <c r="AA28" s="49"/>
      <c r="AB28" s="1"/>
    </row>
  </sheetData>
  <mergeCells count="2">
    <mergeCell ref="A16:M16"/>
    <mergeCell ref="P16:Z16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t-4(1)</vt:lpstr>
      <vt:lpstr>t-4(2)</vt:lpstr>
      <vt:lpstr>'t-4(1)'!Print_Area</vt:lpstr>
      <vt:lpstr>'t-4(2)'!Print_Area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2021-07-07T08:28:38Z</dcterms:created>
  <dcterms:modified xsi:type="dcterms:W3CDTF">2021-07-07T08:41:55Z</dcterms:modified>
</cp:coreProperties>
</file>