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 สนง สถิติ\สรงQ2-2564\สรง อัพ webhost\"/>
    </mc:Choice>
  </mc:AlternateContent>
  <xr:revisionPtr revIDLastSave="0" documentId="13_ncr:1_{C7C2E1D4-FC42-4579-A332-7D26CBB3FDB6}" xr6:coauthVersionLast="47" xr6:coauthVersionMax="47" xr10:uidLastSave="{00000000-0000-0000-0000-000000000000}"/>
  <bookViews>
    <workbookView xWindow="-108" yWindow="-108" windowWidth="23256" windowHeight="12576" activeTab="1" xr2:uid="{7A288D5C-56C0-45DC-8555-F8F33F1C80C1}"/>
  </bookViews>
  <sheets>
    <sheet name="t-4(1)" sheetId="1" r:id="rId1"/>
    <sheet name="t-4(2)" sheetId="2" r:id="rId2"/>
  </sheets>
  <definedNames>
    <definedName name="_xlnm.Print_Area" localSheetId="0">'t-4(1)'!$A$1:$P$28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C20" i="2" s="1"/>
  <c r="B11" i="2"/>
  <c r="B12" i="2"/>
  <c r="C22" i="2" s="1"/>
  <c r="C17" i="2"/>
  <c r="B17" i="2" s="1"/>
  <c r="D17" i="2"/>
  <c r="E17" i="2"/>
  <c r="F17" i="2"/>
  <c r="G17" i="2"/>
  <c r="H17" i="2"/>
  <c r="I17" i="2"/>
  <c r="J17" i="2"/>
  <c r="K17" i="2"/>
  <c r="L17" i="2"/>
  <c r="M17" i="2"/>
  <c r="C18" i="2"/>
  <c r="D18" i="2"/>
  <c r="E18" i="2"/>
  <c r="F18" i="2"/>
  <c r="G18" i="2"/>
  <c r="H18" i="2"/>
  <c r="I18" i="2"/>
  <c r="J18" i="2"/>
  <c r="K18" i="2"/>
  <c r="L18" i="2"/>
  <c r="M18" i="2"/>
  <c r="C19" i="2"/>
  <c r="D19" i="2"/>
  <c r="E19" i="2"/>
  <c r="F19" i="2"/>
  <c r="G19" i="2"/>
  <c r="H19" i="2"/>
  <c r="I19" i="2"/>
  <c r="J19" i="2"/>
  <c r="K19" i="2"/>
  <c r="L19" i="2"/>
  <c r="M19" i="2"/>
  <c r="D20" i="2"/>
  <c r="F20" i="2"/>
  <c r="H20" i="2"/>
  <c r="J20" i="2"/>
  <c r="L20" i="2"/>
  <c r="C21" i="2"/>
  <c r="D21" i="2"/>
  <c r="E21" i="2"/>
  <c r="F21" i="2"/>
  <c r="G21" i="2"/>
  <c r="H21" i="2"/>
  <c r="I21" i="2"/>
  <c r="J21" i="2"/>
  <c r="K21" i="2"/>
  <c r="L21" i="2"/>
  <c r="M21" i="2"/>
  <c r="D22" i="2"/>
  <c r="F22" i="2"/>
  <c r="H22" i="2"/>
  <c r="J22" i="2"/>
  <c r="L22" i="2"/>
  <c r="C23" i="2"/>
  <c r="D23" i="2"/>
  <c r="B23" i="2" s="1"/>
  <c r="E23" i="2"/>
  <c r="F23" i="2"/>
  <c r="G23" i="2"/>
  <c r="H23" i="2"/>
  <c r="I23" i="2"/>
  <c r="J23" i="2"/>
  <c r="K23" i="2"/>
  <c r="M23" i="2"/>
  <c r="B24" i="2"/>
  <c r="B25" i="2"/>
  <c r="M22" i="2" l="1"/>
  <c r="K22" i="2"/>
  <c r="I22" i="2"/>
  <c r="G22" i="2"/>
  <c r="E22" i="2"/>
  <c r="M20" i="2"/>
  <c r="K20" i="2"/>
  <c r="I20" i="2"/>
  <c r="G20" i="2"/>
  <c r="E20" i="2"/>
</calcChain>
</file>

<file path=xl/sharedStrings.xml><?xml version="1.0" encoding="utf-8"?>
<sst xmlns="http://schemas.openxmlformats.org/spreadsheetml/2006/main" count="156" uniqueCount="63">
  <si>
    <t>ตารางที่ 4  ประชากรอายุ 15 ปีขึ้นไปที่มีงานทำ จำแนกตามอุตสาหกรรมและเพศ ทั่วราชอาณาจักร เป็นรายภาค ไตรมาสที่ 2 (เมษายน - มิถุนายน) 2564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</si>
  <si>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</si>
  <si>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</si>
  <si>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</si>
  <si>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</si>
  <si>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</si>
  <si>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</si>
  <si>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</si>
  <si>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</si>
  <si>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</si>
  <si>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</si>
  <si>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</si>
  <si>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อุตสาหกรรมและเพศ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</si>
  <si>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</si>
  <si>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</si>
  <si>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</si>
  <si>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</si>
  <si>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</si>
  <si>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</si>
  <si>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</si>
  <si>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</si>
  <si>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</si>
  <si>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</si>
  <si>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</si>
  <si>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</si>
  <si>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</si>
  <si>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</si>
  <si>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</si>
  <si>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</si>
  <si>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</si>
  <si>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</si>
  <si>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</si>
  <si>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</si>
  <si>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</si>
  <si>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</si>
  <si>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</si>
  <si>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</si>
  <si>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</si>
  <si>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</si>
  <si>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</si>
  <si>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 xml:space="preserve"> </t>
  </si>
  <si>
    <t>ส่วนบุคคล</t>
  </si>
  <si>
    <t>ด้านอื่นๆ</t>
  </si>
  <si>
    <t>นันทนาการ</t>
  </si>
  <si>
    <t>ป้องกันประเทศ</t>
  </si>
  <si>
    <t>สนับสนุน</t>
  </si>
  <si>
    <t>และเทคนิค</t>
  </si>
  <si>
    <t>ระหว่าง</t>
  </si>
  <si>
    <t>ครัวเรือน</t>
  </si>
  <si>
    <t>บริการ</t>
  </si>
  <si>
    <t>ความบันเทิง</t>
  </si>
  <si>
    <t>สังคมสงเคราะห์</t>
  </si>
  <si>
    <t>ราชการและ</t>
  </si>
  <si>
    <t>ทางวิชาชีพ</t>
  </si>
  <si>
    <t>อสังหาริมทรัพย์</t>
  </si>
  <si>
    <t>ไม่ทราบ</t>
  </si>
  <si>
    <t>องค์การ</t>
  </si>
  <si>
    <t>ลูกจ้างใน</t>
  </si>
  <si>
    <t>ศิลปะ</t>
  </si>
  <si>
    <t>สุขภาพและ</t>
  </si>
  <si>
    <t>การศึกษา</t>
  </si>
  <si>
    <t>การบริหาร</t>
  </si>
  <si>
    <t>ตารางที่ 4  ประชากรอายุ 15 ปีขึ้นไปที่มีงานทำ จำแนกตามอุตสาหกรรมและเพศ ทั่วราชอาณาจักร เป็นรายภาค ไตรมาสที่ 2 (เมษายน - มิถุนายน) 2564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</si>
</sst>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.00_-;\-* #,##0.00_-;_-* &quot;-&quot;??_-;_-@_-"/>
    <numFmt numFmtId="188" formatCode="_-* #,##0_-;\-* #,##0_-;_-* &quot;-&quot;_-;_-@_-"/>
    <numFmt numFmtId="189" formatCode="_-* #,##0_-;\-* #,##0_-;_-* &quot;-&quot;??_-;_-@_-"/>
    <numFmt numFmtId="190" formatCode="_-* #,##0.000_-;\-* #,##0.000_-;_-* &quot;-&quot;??_-;_-@_-"/>
    <numFmt numFmtId="191" formatCode="_-* #,##0.0_-;\-* #,##0.0_-;_-* &quot;-&quot;??_-;_-@_-"/>
    <numFmt numFmtId="192" formatCode="_-* #,##0.0_-;\-* #,##0.0_-;_-* &quot;-&quot;_-;_-@_-"/>
    <numFmt numFmtId="193" formatCode="_-* #,##0.0_-;\-* #,##0.0_-;_-* &quot;--&quot;_-;_-@_-"/>
  </numFmts>
  <fonts count="19" x14ac:knownFonts="1">
    <font>
      <sz val="14"/>
      <name val="Cordia New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3.5"/>
      <name val="TH SarabunPSK"/>
      <family val="2"/>
    </font>
    <font>
      <sz val="13"/>
      <name val="TH SarabunPSK"/>
      <family val="2"/>
    </font>
    <font>
      <b/>
      <sz val="13.5"/>
      <name val="Cordia New"/>
      <family val="2"/>
    </font>
    <font>
      <sz val="13.5"/>
      <name val="Cordia New"/>
      <family val="2"/>
    </font>
    <font>
      <sz val="12"/>
      <name val="TH SarabunPSK"/>
      <family val="2"/>
    </font>
    <font>
      <sz val="13"/>
      <name val="TH SarabunPSK"/>
      <family val="2"/>
      <charset val="222"/>
    </font>
    <font>
      <sz val="13"/>
      <name val="Cordia New"/>
      <family val="2"/>
      <charset val="22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textRotation="180"/>
    </xf>
    <xf numFmtId="0" fontId="2" fillId="0" borderId="0" xfId="0" applyFont="1" applyAlignment="1">
      <alignment horizontal="left" vertical="top" indent="7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/>
    <xf numFmtId="3" fontId="8" fillId="0" borderId="0" xfId="0" applyNumberFormat="1" applyFont="1" applyAlignment="1">
      <alignment horizontal="right"/>
    </xf>
    <xf numFmtId="188" fontId="7" fillId="0" borderId="0" xfId="1" applyNumberFormat="1" applyFont="1" applyFill="1" applyBorder="1" applyAlignment="1">
      <alignment horizontal="right"/>
    </xf>
    <xf numFmtId="189" fontId="9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0" xfId="0" applyFont="1"/>
    <xf numFmtId="3" fontId="12" fillId="0" borderId="0" xfId="0" applyNumberFormat="1" applyFont="1" applyAlignment="1">
      <alignment horizontal="right"/>
    </xf>
    <xf numFmtId="188" fontId="1" fillId="0" borderId="0" xfId="1" applyNumberFormat="1" applyFont="1" applyFill="1" applyBorder="1" applyAlignment="1">
      <alignment horizontal="right"/>
    </xf>
    <xf numFmtId="189" fontId="11" fillId="0" borderId="0" xfId="1" applyNumberFormat="1" applyFont="1" applyFill="1" applyAlignment="1">
      <alignment horizontal="right" vertical="center"/>
    </xf>
    <xf numFmtId="3" fontId="9" fillId="0" borderId="0" xfId="0" applyNumberFormat="1" applyFont="1" applyAlignment="1">
      <alignment vertical="center"/>
    </xf>
    <xf numFmtId="189" fontId="8" fillId="0" borderId="0" xfId="1" applyNumberFormat="1" applyFont="1" applyFill="1" applyBorder="1" applyAlignment="1">
      <alignment horizontal="right"/>
    </xf>
    <xf numFmtId="189" fontId="7" fillId="0" borderId="0" xfId="1" applyNumberFormat="1" applyFont="1" applyFill="1" applyBorder="1" applyAlignment="1">
      <alignment horizontal="right"/>
    </xf>
    <xf numFmtId="189" fontId="12" fillId="0" borderId="0" xfId="1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190" fontId="8" fillId="0" borderId="0" xfId="1" applyNumberFormat="1" applyFont="1" applyFill="1" applyBorder="1" applyAlignment="1">
      <alignment horizontal="right"/>
    </xf>
    <xf numFmtId="190" fontId="11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horizontal="center"/>
    </xf>
    <xf numFmtId="189" fontId="1" fillId="0" borderId="0" xfId="1" applyNumberFormat="1" applyFont="1" applyFill="1" applyAlignment="1">
      <alignment horizontal="right" vertical="center"/>
    </xf>
    <xf numFmtId="191" fontId="8" fillId="0" borderId="0" xfId="1" applyNumberFormat="1" applyFont="1" applyFill="1" applyAlignment="1">
      <alignment horizontal="right"/>
    </xf>
    <xf numFmtId="192" fontId="8" fillId="0" borderId="0" xfId="0" applyNumberFormat="1" applyFont="1"/>
    <xf numFmtId="192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91" fontId="12" fillId="0" borderId="0" xfId="1" applyNumberFormat="1" applyFont="1" applyFill="1" applyAlignment="1">
      <alignment horizontal="right"/>
    </xf>
    <xf numFmtId="192" fontId="12" fillId="0" borderId="0" xfId="0" applyNumberFormat="1" applyFont="1"/>
    <xf numFmtId="0" fontId="14" fillId="0" borderId="0" xfId="0" applyFont="1" applyAlignment="1">
      <alignment vertical="center"/>
    </xf>
    <xf numFmtId="0" fontId="11" fillId="0" borderId="2" xfId="0" applyFont="1" applyBorder="1"/>
    <xf numFmtId="191" fontId="12" fillId="0" borderId="2" xfId="1" applyNumberFormat="1" applyFont="1" applyFill="1" applyBorder="1" applyAlignment="1">
      <alignment horizontal="right"/>
    </xf>
    <xf numFmtId="192" fontId="12" fillId="0" borderId="2" xfId="0" applyNumberFormat="1" applyFont="1" applyBorder="1"/>
    <xf numFmtId="192" fontId="8" fillId="0" borderId="2" xfId="0" applyNumberFormat="1" applyFont="1" applyBorder="1" applyAlignment="1">
      <alignment horizontal="right"/>
    </xf>
    <xf numFmtId="192" fontId="8" fillId="0" borderId="3" xfId="0" applyNumberFormat="1" applyFont="1" applyBorder="1"/>
    <xf numFmtId="192" fontId="12" fillId="0" borderId="3" xfId="0" applyNumberFormat="1" applyFont="1" applyBorder="1"/>
    <xf numFmtId="0" fontId="15" fillId="0" borderId="0" xfId="0" quotePrefix="1" applyFont="1" applyAlignment="1">
      <alignment horizontal="right" vertical="top"/>
    </xf>
    <xf numFmtId="0" fontId="15" fillId="0" borderId="0" xfId="0" applyFont="1" applyAlignment="1">
      <alignment vertical="top"/>
    </xf>
    <xf numFmtId="0" fontId="15" fillId="0" borderId="0" xfId="0" quotePrefix="1" applyFont="1" applyAlignment="1">
      <alignment vertical="top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92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192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textRotation="180"/>
    </xf>
    <xf numFmtId="0" fontId="12" fillId="0" borderId="0" xfId="0" applyFont="1" applyAlignment="1">
      <alignment vertical="top"/>
    </xf>
    <xf numFmtId="191" fontId="1" fillId="0" borderId="0" xfId="1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top" textRotation="180"/>
    </xf>
    <xf numFmtId="191" fontId="1" fillId="0" borderId="0" xfId="1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91" fontId="1" fillId="0" borderId="0" xfId="1" applyNumberFormat="1" applyFont="1" applyFill="1" applyAlignment="1">
      <alignment horizontal="right" vertical="center"/>
    </xf>
    <xf numFmtId="192" fontId="12" fillId="0" borderId="2" xfId="0" applyNumberFormat="1" applyFont="1" applyBorder="1" applyAlignment="1">
      <alignment horizontal="right"/>
    </xf>
    <xf numFmtId="191" fontId="12" fillId="0" borderId="2" xfId="1" applyNumberFormat="1" applyFont="1" applyBorder="1" applyAlignment="1">
      <alignment horizontal="right"/>
    </xf>
    <xf numFmtId="192" fontId="12" fillId="0" borderId="0" xfId="0" applyNumberFormat="1" applyFont="1" applyAlignment="1">
      <alignment horizontal="right"/>
    </xf>
    <xf numFmtId="191" fontId="12" fillId="0" borderId="0" xfId="1" applyNumberFormat="1" applyFont="1" applyAlignment="1">
      <alignment horizontal="right"/>
    </xf>
    <xf numFmtId="192" fontId="8" fillId="0" borderId="0" xfId="0" applyNumberFormat="1" applyFont="1" applyAlignment="1">
      <alignment horizontal="right"/>
    </xf>
    <xf numFmtId="191" fontId="8" fillId="0" borderId="0" xfId="1" applyNumberFormat="1" applyFont="1" applyAlignment="1">
      <alignment horizontal="right"/>
    </xf>
    <xf numFmtId="193" fontId="12" fillId="0" borderId="0" xfId="0" quotePrefix="1" applyNumberFormat="1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189" fontId="7" fillId="0" borderId="0" xfId="1" applyNumberFormat="1" applyFont="1" applyFill="1" applyAlignment="1">
      <alignment horizontal="right" vertical="center"/>
    </xf>
    <xf numFmtId="189" fontId="12" fillId="0" borderId="0" xfId="1" quotePrefix="1" applyNumberFormat="1" applyFont="1" applyAlignment="1">
      <alignment horizontal="right"/>
    </xf>
    <xf numFmtId="189" fontId="12" fillId="0" borderId="0" xfId="1" applyNumberFormat="1" applyFont="1" applyAlignment="1">
      <alignment horizontal="right"/>
    </xf>
    <xf numFmtId="189" fontId="18" fillId="0" borderId="0" xfId="1" applyNumberFormat="1" applyFont="1" applyFill="1" applyBorder="1" applyAlignment="1">
      <alignment horizontal="right"/>
    </xf>
    <xf numFmtId="190" fontId="1" fillId="0" borderId="0" xfId="1" applyNumberFormat="1" applyFont="1" applyFill="1" applyBorder="1" applyAlignment="1">
      <alignment horizontal="right"/>
    </xf>
    <xf numFmtId="190" fontId="12" fillId="0" borderId="0" xfId="1" applyNumberFormat="1" applyFont="1" applyFill="1" applyBorder="1" applyAlignment="1">
      <alignment horizontal="right"/>
    </xf>
    <xf numFmtId="189" fontId="1" fillId="0" borderId="0" xfId="1" applyNumberFormat="1" applyFont="1" applyFill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8" fillId="0" borderId="0" xfId="0" applyFont="1" applyAlignment="1">
      <alignment vertical="center"/>
    </xf>
    <xf numFmtId="189" fontId="8" fillId="0" borderId="0" xfId="1" applyNumberFormat="1" applyFont="1" applyFill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จุลภาค 2" xfId="1" xr:uid="{15F95380-0F53-4A86-A2BB-FC9B7DF6194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3417-5D6D-4926-9747-FABF1D03176D}">
  <sheetPr>
    <tabColor rgb="FF00B050"/>
    <pageSetUpPr fitToPage="1"/>
  </sheetPr>
  <dimension ref="A1:Q36"/>
  <sheetViews>
    <sheetView view="pageBreakPreview" zoomScale="110" zoomScaleNormal="100" zoomScaleSheetLayoutView="110" workbookViewId="0">
      <selection activeCell="M30" sqref="M30"/>
    </sheetView>
  </sheetViews>
  <sheetFormatPr defaultColWidth="9.125" defaultRowHeight="21" x14ac:dyDescent="0.6"/>
  <cols>
    <col min="1" max="1" width="19.625" style="46" customWidth="1"/>
    <col min="2" max="2" width="11.375" style="46" customWidth="1"/>
    <col min="3" max="3" width="11.25" style="46" customWidth="1"/>
    <col min="4" max="4" width="10" style="46" customWidth="1"/>
    <col min="5" max="5" width="10.375" style="46" customWidth="1"/>
    <col min="6" max="6" width="8.75" style="46" bestFit="1" customWidth="1"/>
    <col min="7" max="7" width="9.25" style="46" customWidth="1"/>
    <col min="8" max="8" width="10.125" style="46" bestFit="1" customWidth="1"/>
    <col min="9" max="9" width="10.375" style="46" customWidth="1"/>
    <col min="10" max="11" width="10.125" style="46" bestFit="1" customWidth="1"/>
    <col min="12" max="12" width="11.25" style="46" bestFit="1" customWidth="1"/>
    <col min="13" max="13" width="12.625" style="46" customWidth="1"/>
    <col min="14" max="14" width="10.625" style="46" customWidth="1"/>
    <col min="15" max="15" width="3.75" style="1" customWidth="1"/>
    <col min="16" max="16" width="9.125" style="46"/>
    <col min="17" max="17" width="9.875" style="46" bestFit="1" customWidth="1"/>
    <col min="18" max="16384" width="9.125" style="46"/>
  </cols>
  <sheetData>
    <row r="1" spans="1:17" s="1" customFormat="1" ht="20.100000000000001" customHeight="1" x14ac:dyDescent="0.6"/>
    <row r="2" spans="1:17" s="1" customFormat="1" ht="20.100000000000001" customHeight="1" x14ac:dyDescent="0.6"/>
    <row r="3" spans="1:17" s="3" customFormat="1" ht="19.8" x14ac:dyDescent="0.6">
      <c r="A3" s="2" t="s">
        <v>0</v>
      </c>
      <c r="O3" s="4">
        <v>26</v>
      </c>
    </row>
    <row r="4" spans="1:17" s="3" customFormat="1" ht="19.8" x14ac:dyDescent="0.6">
      <c r="A4" s="5"/>
    </row>
    <row r="5" spans="1:17" s="7" customFormat="1" ht="5.0999999999999996" customHeight="1" x14ac:dyDescent="0.6">
      <c r="A5" s="6"/>
    </row>
    <row r="6" spans="1:17" s="10" customFormat="1" ht="18" x14ac:dyDescent="0.6">
      <c r="A6" s="8"/>
      <c r="B6" s="8"/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10</v>
      </c>
      <c r="M6" s="8" t="s">
        <v>11</v>
      </c>
      <c r="N6" s="9"/>
      <c r="O6" s="9"/>
    </row>
    <row r="7" spans="1:17" s="10" customFormat="1" ht="18" x14ac:dyDescent="0.6">
      <c r="A7" s="9" t="s">
        <v>12</v>
      </c>
      <c r="B7" s="9" t="s">
        <v>13</v>
      </c>
      <c r="C7" s="9" t="s">
        <v>14</v>
      </c>
      <c r="D7" s="9" t="s">
        <v>15</v>
      </c>
      <c r="E7" s="9"/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/>
      <c r="O7" s="9"/>
    </row>
    <row r="8" spans="1:17" s="10" customFormat="1" ht="18" x14ac:dyDescent="0.6">
      <c r="A8" s="11"/>
      <c r="B8" s="11"/>
      <c r="C8" s="11" t="s">
        <v>24</v>
      </c>
      <c r="D8" s="11" t="s">
        <v>25</v>
      </c>
      <c r="E8" s="11"/>
      <c r="F8" s="11" t="s">
        <v>26</v>
      </c>
      <c r="G8" s="11" t="s">
        <v>27</v>
      </c>
      <c r="H8" s="11"/>
      <c r="I8" s="11"/>
      <c r="J8" s="11"/>
      <c r="K8" s="11" t="s">
        <v>28</v>
      </c>
      <c r="L8" s="11" t="s">
        <v>29</v>
      </c>
      <c r="M8" s="11" t="s">
        <v>30</v>
      </c>
      <c r="N8" s="9"/>
      <c r="O8" s="9"/>
    </row>
    <row r="9" spans="1:17" s="16" customFormat="1" ht="18.75" customHeight="1" x14ac:dyDescent="0.35">
      <c r="A9" s="12" t="s">
        <v>31</v>
      </c>
      <c r="B9" s="13">
        <v>37821800.520000003</v>
      </c>
      <c r="C9" s="13">
        <v>11749022.43</v>
      </c>
      <c r="D9" s="13">
        <v>54341.24</v>
      </c>
      <c r="E9" s="13">
        <v>5871699.4000000004</v>
      </c>
      <c r="F9" s="13">
        <v>110418.97</v>
      </c>
      <c r="G9" s="13">
        <v>101791.86</v>
      </c>
      <c r="H9" s="13">
        <v>2313937.36</v>
      </c>
      <c r="I9" s="13">
        <v>6111038.25</v>
      </c>
      <c r="J9" s="13">
        <v>1384995.19</v>
      </c>
      <c r="K9" s="13">
        <v>2942569.15</v>
      </c>
      <c r="L9" s="13">
        <v>183751.29</v>
      </c>
      <c r="M9" s="13">
        <v>489316.57</v>
      </c>
      <c r="N9" s="14"/>
      <c r="O9" s="15"/>
    </row>
    <row r="10" spans="1:17" s="16" customFormat="1" ht="18.75" customHeight="1" x14ac:dyDescent="0.35">
      <c r="A10" s="17" t="s">
        <v>32</v>
      </c>
      <c r="B10" s="18">
        <v>20496283.93</v>
      </c>
      <c r="C10" s="18">
        <v>6998886.5899999999</v>
      </c>
      <c r="D10" s="18">
        <v>41081.24</v>
      </c>
      <c r="E10" s="18">
        <v>3021305.46</v>
      </c>
      <c r="F10" s="18">
        <v>83784.05</v>
      </c>
      <c r="G10" s="18">
        <v>66297.41</v>
      </c>
      <c r="H10" s="18">
        <v>1948504.44</v>
      </c>
      <c r="I10" s="18">
        <v>3014901.04</v>
      </c>
      <c r="J10" s="18">
        <v>1128807.01</v>
      </c>
      <c r="K10" s="18">
        <v>999181.07</v>
      </c>
      <c r="L10" s="18">
        <v>123121.49</v>
      </c>
      <c r="M10" s="18">
        <v>199574.03</v>
      </c>
      <c r="N10" s="19"/>
      <c r="O10" s="20"/>
      <c r="Q10" s="21"/>
    </row>
    <row r="11" spans="1:17" s="16" customFormat="1" ht="18.75" customHeight="1" x14ac:dyDescent="0.35">
      <c r="A11" s="17" t="s">
        <v>33</v>
      </c>
      <c r="B11" s="18">
        <v>17325516.59</v>
      </c>
      <c r="C11" s="18">
        <v>4750135.84</v>
      </c>
      <c r="D11" s="18">
        <v>13260</v>
      </c>
      <c r="E11" s="18">
        <v>2850393.94</v>
      </c>
      <c r="F11" s="18">
        <v>26634.91</v>
      </c>
      <c r="G11" s="18">
        <v>35494.449999999997</v>
      </c>
      <c r="H11" s="18">
        <v>365432.92</v>
      </c>
      <c r="I11" s="18">
        <v>3096137.21</v>
      </c>
      <c r="J11" s="18">
        <v>256188.18</v>
      </c>
      <c r="K11" s="18">
        <v>1943388.07</v>
      </c>
      <c r="L11" s="18">
        <v>60629.8</v>
      </c>
      <c r="M11" s="18">
        <v>289742.53000000003</v>
      </c>
      <c r="N11" s="19"/>
      <c r="O11" s="20"/>
    </row>
    <row r="12" spans="1:17" s="16" customFormat="1" ht="18.75" customHeight="1" x14ac:dyDescent="0.35">
      <c r="A12" s="12" t="s">
        <v>34</v>
      </c>
      <c r="B12" s="13">
        <v>9251761.8200000003</v>
      </c>
      <c r="C12" s="13">
        <v>4735211.5199999996</v>
      </c>
      <c r="D12" s="13">
        <v>6543.82</v>
      </c>
      <c r="E12" s="13">
        <v>689098.39</v>
      </c>
      <c r="F12" s="13">
        <v>12860.35</v>
      </c>
      <c r="G12" s="13">
        <v>20763.03</v>
      </c>
      <c r="H12" s="13">
        <v>550606.9</v>
      </c>
      <c r="I12" s="13">
        <v>1266663.53</v>
      </c>
      <c r="J12" s="13">
        <v>97732.7</v>
      </c>
      <c r="K12" s="13">
        <v>451206.48</v>
      </c>
      <c r="L12" s="13">
        <v>10094.950000000001</v>
      </c>
      <c r="M12" s="13">
        <v>61726.04</v>
      </c>
      <c r="N12" s="13"/>
      <c r="O12" s="15"/>
      <c r="Q12" s="21"/>
    </row>
    <row r="13" spans="1:17" s="16" customFormat="1" ht="18.75" customHeight="1" x14ac:dyDescent="0.35">
      <c r="A13" s="17" t="s">
        <v>32</v>
      </c>
      <c r="B13" s="18">
        <v>5084520.67</v>
      </c>
      <c r="C13" s="18">
        <v>2737804.53</v>
      </c>
      <c r="D13" s="18">
        <v>4926.2299999999996</v>
      </c>
      <c r="E13" s="18">
        <v>314237.34000000003</v>
      </c>
      <c r="F13" s="18">
        <v>11322.66</v>
      </c>
      <c r="G13" s="18">
        <v>14852.51</v>
      </c>
      <c r="H13" s="18">
        <v>483134.01</v>
      </c>
      <c r="I13" s="18">
        <v>610313.39</v>
      </c>
      <c r="J13" s="18">
        <v>86665.33</v>
      </c>
      <c r="K13" s="18">
        <v>138630.14000000001</v>
      </c>
      <c r="L13" s="18">
        <v>6596.07</v>
      </c>
      <c r="M13" s="18">
        <v>22565.55</v>
      </c>
      <c r="N13" s="18"/>
      <c r="O13" s="20"/>
    </row>
    <row r="14" spans="1:17" s="16" customFormat="1" ht="18.75" customHeight="1" x14ac:dyDescent="0.35">
      <c r="A14" s="17" t="s">
        <v>33</v>
      </c>
      <c r="B14" s="18">
        <v>4167241.15</v>
      </c>
      <c r="C14" s="18">
        <v>1997406.99</v>
      </c>
      <c r="D14" s="18">
        <v>1617.59</v>
      </c>
      <c r="E14" s="18">
        <v>374861.06</v>
      </c>
      <c r="F14" s="18">
        <v>1537.68</v>
      </c>
      <c r="G14" s="18">
        <v>5910.52</v>
      </c>
      <c r="H14" s="18">
        <v>67472.89</v>
      </c>
      <c r="I14" s="18">
        <v>656350.14</v>
      </c>
      <c r="J14" s="18">
        <v>11067.36</v>
      </c>
      <c r="K14" s="18">
        <v>312576.33</v>
      </c>
      <c r="L14" s="18">
        <v>3498.88</v>
      </c>
      <c r="M14" s="18">
        <v>39160.49</v>
      </c>
      <c r="N14" s="18"/>
      <c r="O14" s="20"/>
    </row>
    <row r="15" spans="1:17" s="16" customFormat="1" ht="18.75" customHeight="1" x14ac:dyDescent="0.35">
      <c r="A15" s="12" t="s">
        <v>35</v>
      </c>
      <c r="B15" s="22">
        <v>198492.27</v>
      </c>
      <c r="C15" s="22">
        <v>82789</v>
      </c>
      <c r="D15" s="22">
        <v>167</v>
      </c>
      <c r="E15" s="22">
        <v>10761</v>
      </c>
      <c r="F15" s="22">
        <v>262</v>
      </c>
      <c r="G15" s="22">
        <v>556</v>
      </c>
      <c r="H15" s="22">
        <v>21347</v>
      </c>
      <c r="I15" s="22">
        <v>32863</v>
      </c>
      <c r="J15" s="22">
        <v>3394</v>
      </c>
      <c r="K15" s="22">
        <v>11603</v>
      </c>
      <c r="L15" s="22">
        <v>72</v>
      </c>
      <c r="M15" s="22">
        <v>1261</v>
      </c>
      <c r="N15" s="23"/>
      <c r="O15" s="15"/>
      <c r="P15" s="14"/>
    </row>
    <row r="16" spans="1:17" s="25" customFormat="1" ht="18.75" customHeight="1" x14ac:dyDescent="0.35">
      <c r="A16" s="17" t="s">
        <v>32</v>
      </c>
      <c r="B16" s="24">
        <v>110323.66</v>
      </c>
      <c r="C16" s="24">
        <v>50121</v>
      </c>
      <c r="D16" s="24">
        <v>96</v>
      </c>
      <c r="E16" s="24">
        <v>4919</v>
      </c>
      <c r="F16" s="24">
        <v>262</v>
      </c>
      <c r="G16" s="24">
        <v>156</v>
      </c>
      <c r="H16" s="24">
        <v>17996</v>
      </c>
      <c r="I16" s="24">
        <v>15795</v>
      </c>
      <c r="J16" s="24">
        <v>3058</v>
      </c>
      <c r="K16" s="24">
        <v>2241</v>
      </c>
      <c r="L16" s="24">
        <v>72</v>
      </c>
      <c r="M16" s="24">
        <v>402</v>
      </c>
      <c r="N16" s="23"/>
      <c r="O16" s="20"/>
      <c r="P16" s="19"/>
    </row>
    <row r="17" spans="1:17" s="25" customFormat="1" ht="18.75" customHeight="1" x14ac:dyDescent="0.35">
      <c r="A17" s="17" t="s">
        <v>33</v>
      </c>
      <c r="B17" s="24">
        <v>88168</v>
      </c>
      <c r="C17" s="24">
        <v>32668</v>
      </c>
      <c r="D17" s="24">
        <v>71</v>
      </c>
      <c r="E17" s="24">
        <v>5842</v>
      </c>
      <c r="F17" s="26" t="s">
        <v>36</v>
      </c>
      <c r="G17" s="24">
        <v>400</v>
      </c>
      <c r="H17" s="24">
        <v>3351</v>
      </c>
      <c r="I17" s="24">
        <v>17068</v>
      </c>
      <c r="J17" s="24">
        <v>336</v>
      </c>
      <c r="K17" s="24">
        <v>9362</v>
      </c>
      <c r="L17" s="26" t="s">
        <v>36</v>
      </c>
      <c r="M17" s="24">
        <v>859</v>
      </c>
      <c r="N17" s="23"/>
      <c r="O17" s="27"/>
      <c r="P17" s="19"/>
    </row>
    <row r="18" spans="1:17" s="1" customFormat="1" ht="18" x14ac:dyDescent="0.35">
      <c r="A18" s="50" t="s">
        <v>37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28"/>
      <c r="O18" s="29"/>
    </row>
    <row r="19" spans="1:17" s="33" customFormat="1" ht="20.399999999999999" x14ac:dyDescent="0.35">
      <c r="A19" s="12" t="s">
        <v>31</v>
      </c>
      <c r="B19" s="30">
        <v>99.999999999999943</v>
      </c>
      <c r="C19" s="31">
        <v>31.1</v>
      </c>
      <c r="D19" s="31">
        <v>0.1</v>
      </c>
      <c r="E19" s="31">
        <v>15.5</v>
      </c>
      <c r="F19" s="31">
        <v>0.3</v>
      </c>
      <c r="G19" s="31">
        <v>0.3</v>
      </c>
      <c r="H19" s="31">
        <v>6.1</v>
      </c>
      <c r="I19" s="31">
        <v>16.2</v>
      </c>
      <c r="J19" s="31">
        <v>3.7</v>
      </c>
      <c r="K19" s="31">
        <v>7.8</v>
      </c>
      <c r="L19" s="31">
        <v>0.5</v>
      </c>
      <c r="M19" s="31">
        <v>1.3</v>
      </c>
      <c r="N19" s="31"/>
      <c r="O19" s="31"/>
      <c r="P19" s="32"/>
      <c r="Q19" s="32"/>
    </row>
    <row r="20" spans="1:17" s="36" customFormat="1" x14ac:dyDescent="0.35">
      <c r="A20" s="17" t="s">
        <v>32</v>
      </c>
      <c r="B20" s="34">
        <v>100</v>
      </c>
      <c r="C20" s="35">
        <v>34.1</v>
      </c>
      <c r="D20" s="35">
        <v>0.2</v>
      </c>
      <c r="E20" s="35">
        <v>14.7</v>
      </c>
      <c r="F20" s="35">
        <v>0.4</v>
      </c>
      <c r="G20" s="35">
        <v>0.3</v>
      </c>
      <c r="H20" s="35">
        <v>9.5</v>
      </c>
      <c r="I20" s="35">
        <v>14.7</v>
      </c>
      <c r="J20" s="35">
        <v>5.5</v>
      </c>
      <c r="K20" s="35">
        <v>4.9000000000000004</v>
      </c>
      <c r="L20" s="35">
        <v>0.6</v>
      </c>
      <c r="M20" s="35">
        <v>1</v>
      </c>
      <c r="N20" s="31"/>
      <c r="O20" s="35"/>
      <c r="P20" s="32"/>
      <c r="Q20" s="32"/>
    </row>
    <row r="21" spans="1:17" s="36" customFormat="1" x14ac:dyDescent="0.35">
      <c r="A21" s="17" t="s">
        <v>33</v>
      </c>
      <c r="B21" s="34">
        <v>100.00000000000001</v>
      </c>
      <c r="C21" s="35">
        <v>27.4</v>
      </c>
      <c r="D21" s="35">
        <v>0.1</v>
      </c>
      <c r="E21" s="35">
        <v>16.5</v>
      </c>
      <c r="F21" s="35">
        <v>0.1</v>
      </c>
      <c r="G21" s="35">
        <v>0.2</v>
      </c>
      <c r="H21" s="35">
        <v>2.1</v>
      </c>
      <c r="I21" s="35">
        <v>17.899999999999999</v>
      </c>
      <c r="J21" s="35">
        <v>1.5</v>
      </c>
      <c r="K21" s="35">
        <v>11.2</v>
      </c>
      <c r="L21" s="35">
        <v>0.3</v>
      </c>
      <c r="M21" s="35">
        <v>1.7</v>
      </c>
      <c r="N21" s="31"/>
      <c r="O21" s="35"/>
      <c r="P21" s="32"/>
      <c r="Q21" s="32"/>
    </row>
    <row r="22" spans="1:17" s="33" customFormat="1" ht="20.399999999999999" x14ac:dyDescent="0.35">
      <c r="A22" s="12" t="s">
        <v>34</v>
      </c>
      <c r="B22" s="30">
        <v>100</v>
      </c>
      <c r="C22" s="31">
        <v>51.2</v>
      </c>
      <c r="D22" s="31">
        <v>0.1</v>
      </c>
      <c r="E22" s="31">
        <v>7.4</v>
      </c>
      <c r="F22" s="31">
        <v>0.1</v>
      </c>
      <c r="G22" s="31">
        <v>0.2</v>
      </c>
      <c r="H22" s="31">
        <v>6</v>
      </c>
      <c r="I22" s="31">
        <v>13.7</v>
      </c>
      <c r="J22" s="31">
        <v>1</v>
      </c>
      <c r="K22" s="31">
        <v>4.9000000000000004</v>
      </c>
      <c r="L22" s="31">
        <v>0.1</v>
      </c>
      <c r="M22" s="31">
        <v>0.7</v>
      </c>
      <c r="N22" s="31"/>
      <c r="O22" s="31"/>
      <c r="P22" s="32"/>
      <c r="Q22" s="32"/>
    </row>
    <row r="23" spans="1:17" s="36" customFormat="1" x14ac:dyDescent="0.35">
      <c r="A23" s="17" t="s">
        <v>32</v>
      </c>
      <c r="B23" s="34">
        <v>99.999999999999986</v>
      </c>
      <c r="C23" s="35">
        <v>53.9</v>
      </c>
      <c r="D23" s="35">
        <v>0.1</v>
      </c>
      <c r="E23" s="35">
        <v>6.2</v>
      </c>
      <c r="F23" s="35">
        <v>0.2</v>
      </c>
      <c r="G23" s="35">
        <v>0.3</v>
      </c>
      <c r="H23" s="35">
        <v>9.5</v>
      </c>
      <c r="I23" s="35">
        <v>12</v>
      </c>
      <c r="J23" s="35">
        <v>1.7</v>
      </c>
      <c r="K23" s="35">
        <v>2.7</v>
      </c>
      <c r="L23" s="35">
        <v>0.1</v>
      </c>
      <c r="M23" s="35">
        <v>0.4</v>
      </c>
      <c r="N23" s="31"/>
      <c r="O23" s="35"/>
      <c r="P23" s="32"/>
      <c r="Q23" s="32"/>
    </row>
    <row r="24" spans="1:17" s="36" customFormat="1" x14ac:dyDescent="0.35">
      <c r="A24" s="17" t="s">
        <v>33</v>
      </c>
      <c r="B24" s="34">
        <v>100</v>
      </c>
      <c r="C24" s="35">
        <v>47.9</v>
      </c>
      <c r="D24" s="35">
        <v>0</v>
      </c>
      <c r="E24" s="35">
        <v>9</v>
      </c>
      <c r="F24" s="35">
        <v>0</v>
      </c>
      <c r="G24" s="35">
        <v>0.1</v>
      </c>
      <c r="H24" s="35">
        <v>1.6</v>
      </c>
      <c r="I24" s="35">
        <v>15.8</v>
      </c>
      <c r="J24" s="35">
        <v>0.3</v>
      </c>
      <c r="K24" s="35">
        <v>7.5</v>
      </c>
      <c r="L24" s="35">
        <v>0.1</v>
      </c>
      <c r="M24" s="35">
        <v>0.9</v>
      </c>
      <c r="N24" s="31"/>
      <c r="O24" s="35"/>
      <c r="P24" s="32"/>
      <c r="Q24" s="32"/>
    </row>
    <row r="25" spans="1:17" s="33" customFormat="1" ht="20.399999999999999" x14ac:dyDescent="0.35">
      <c r="A25" s="12" t="s">
        <v>35</v>
      </c>
      <c r="B25" s="30">
        <v>100</v>
      </c>
      <c r="C25" s="31">
        <v>41.7</v>
      </c>
      <c r="D25" s="31">
        <v>0.1</v>
      </c>
      <c r="E25" s="31">
        <v>5.4</v>
      </c>
      <c r="F25" s="31">
        <v>0.1</v>
      </c>
      <c r="G25" s="31">
        <v>0.3</v>
      </c>
      <c r="H25" s="31">
        <v>10.7</v>
      </c>
      <c r="I25" s="31">
        <v>16.600000000000001</v>
      </c>
      <c r="J25" s="31">
        <v>1.7</v>
      </c>
      <c r="K25" s="31">
        <v>5.8</v>
      </c>
      <c r="L25" s="31">
        <v>0</v>
      </c>
      <c r="M25" s="31">
        <v>0.6</v>
      </c>
      <c r="N25" s="31"/>
      <c r="O25" s="31"/>
      <c r="P25" s="32"/>
      <c r="Q25" s="32"/>
    </row>
    <row r="26" spans="1:17" s="36" customFormat="1" x14ac:dyDescent="0.35">
      <c r="A26" s="17" t="s">
        <v>32</v>
      </c>
      <c r="B26" s="34">
        <v>100</v>
      </c>
      <c r="C26" s="35">
        <v>45.4</v>
      </c>
      <c r="D26" s="35">
        <v>0.1</v>
      </c>
      <c r="E26" s="35">
        <v>4.5</v>
      </c>
      <c r="F26" s="35">
        <v>0.2</v>
      </c>
      <c r="G26" s="35">
        <v>0.2</v>
      </c>
      <c r="H26" s="35">
        <v>16.3</v>
      </c>
      <c r="I26" s="35">
        <v>14.3</v>
      </c>
      <c r="J26" s="35">
        <v>2.8</v>
      </c>
      <c r="K26" s="35">
        <v>2</v>
      </c>
      <c r="L26" s="35">
        <v>0.1</v>
      </c>
      <c r="M26" s="35">
        <v>0.4</v>
      </c>
      <c r="N26" s="31"/>
      <c r="O26" s="35"/>
      <c r="P26" s="32"/>
      <c r="Q26" s="32"/>
    </row>
    <row r="27" spans="1:17" s="36" customFormat="1" x14ac:dyDescent="0.35">
      <c r="A27" s="37" t="s">
        <v>33</v>
      </c>
      <c r="B27" s="38">
        <v>100</v>
      </c>
      <c r="C27" s="39">
        <v>37</v>
      </c>
      <c r="D27" s="39">
        <v>0.1</v>
      </c>
      <c r="E27" s="39">
        <v>6.6</v>
      </c>
      <c r="F27" s="40">
        <v>0</v>
      </c>
      <c r="G27" s="39">
        <v>0.5</v>
      </c>
      <c r="H27" s="39">
        <v>3.8</v>
      </c>
      <c r="I27" s="39">
        <v>19.399999999999999</v>
      </c>
      <c r="J27" s="39">
        <v>0.4</v>
      </c>
      <c r="K27" s="39">
        <v>10.6</v>
      </c>
      <c r="L27" s="40">
        <v>0</v>
      </c>
      <c r="M27" s="39">
        <v>1</v>
      </c>
      <c r="N27" s="41"/>
      <c r="O27" s="42"/>
      <c r="P27" s="32"/>
      <c r="Q27" s="32"/>
    </row>
    <row r="28" spans="1:17" s="44" customFormat="1" ht="20.399999999999999" x14ac:dyDescent="0.6">
      <c r="A28" s="43" t="s">
        <v>38</v>
      </c>
      <c r="B28" s="44" t="s">
        <v>39</v>
      </c>
      <c r="Q28" s="32"/>
    </row>
    <row r="29" spans="1:17" s="44" customFormat="1" ht="17.25" customHeight="1" x14ac:dyDescent="0.6">
      <c r="B29" s="45"/>
    </row>
    <row r="30" spans="1:17" x14ac:dyDescent="0.6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1"/>
    </row>
    <row r="31" spans="1:17" x14ac:dyDescent="0.6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"/>
    </row>
    <row r="32" spans="1:17" x14ac:dyDescent="0.6"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"/>
    </row>
    <row r="33" spans="2:14" x14ac:dyDescent="0.6"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1"/>
    </row>
    <row r="34" spans="2:14" x14ac:dyDescent="0.6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1"/>
    </row>
    <row r="35" spans="2:14" x14ac:dyDescent="0.6">
      <c r="B35" s="49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2:14" x14ac:dyDescent="0.6"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</sheetData>
  <mergeCells count="1">
    <mergeCell ref="A18:M18"/>
  </mergeCells>
  <pageMargins left="0.39370078740157483" right="0.19685039370078741" top="0.19685039370078741" bottom="0.98425196850393704" header="0.51181102362204722" footer="0.5118110236220472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BBAB-4684-4802-BFD6-0D479F43320A}">
  <sheetPr>
    <tabColor rgb="FF00B050"/>
    <pageSetUpPr fitToPage="1"/>
  </sheetPr>
  <dimension ref="A1:AE36"/>
  <sheetViews>
    <sheetView tabSelected="1" zoomScaleNormal="100" zoomScaleSheetLayoutView="100" workbookViewId="0">
      <selection activeCell="AD7" sqref="AD7"/>
    </sheetView>
  </sheetViews>
  <sheetFormatPr defaultColWidth="9.125" defaultRowHeight="21" x14ac:dyDescent="0.6"/>
  <cols>
    <col min="1" max="1" width="19.625" style="46" customWidth="1"/>
    <col min="2" max="2" width="11.375" style="46" hidden="1" customWidth="1"/>
    <col min="3" max="3" width="11.25" style="46" hidden="1" customWidth="1"/>
    <col min="4" max="4" width="10" style="46" hidden="1" customWidth="1"/>
    <col min="5" max="5" width="10.375" style="46" hidden="1" customWidth="1"/>
    <col min="6" max="6" width="8.75" style="46" hidden="1" customWidth="1"/>
    <col min="7" max="7" width="9.25" style="46" hidden="1" customWidth="1"/>
    <col min="8" max="8" width="10.125" style="46" hidden="1" customWidth="1"/>
    <col min="9" max="9" width="10.375" style="46" hidden="1" customWidth="1"/>
    <col min="10" max="11" width="10.125" style="46" hidden="1" customWidth="1"/>
    <col min="12" max="12" width="11.25" style="46" hidden="1" customWidth="1"/>
    <col min="13" max="13" width="12.625" style="46" hidden="1" customWidth="1"/>
    <col min="14" max="14" width="3.75" style="46" hidden="1" customWidth="1"/>
    <col min="15" max="15" width="0.375" style="1" hidden="1" customWidth="1"/>
    <col min="16" max="16" width="12.125" style="1" customWidth="1"/>
    <col min="17" max="22" width="12.125" style="46" customWidth="1"/>
    <col min="23" max="23" width="10.875" style="46" customWidth="1"/>
    <col min="24" max="25" width="11.125" style="46" customWidth="1"/>
    <col min="26" max="26" width="9.625" style="46" customWidth="1"/>
    <col min="27" max="27" width="11.75" style="1" customWidth="1"/>
    <col min="28" max="28" width="3.75" style="1" customWidth="1"/>
    <col min="29" max="29" width="9.125" style="46"/>
    <col min="30" max="30" width="9.875" style="46" bestFit="1" customWidth="1"/>
    <col min="31" max="16384" width="9.125" style="46"/>
  </cols>
  <sheetData>
    <row r="1" spans="1:30" s="3" customFormat="1" ht="19.8" x14ac:dyDescent="0.6">
      <c r="A1" s="2" t="s">
        <v>62</v>
      </c>
      <c r="O1" s="4">
        <v>26</v>
      </c>
    </row>
    <row r="2" spans="1:30" s="3" customFormat="1" ht="19.8" x14ac:dyDescent="0.6">
      <c r="A2" s="5"/>
    </row>
    <row r="3" spans="1:30" s="7" customFormat="1" ht="5.0999999999999996" customHeight="1" x14ac:dyDescent="0.6">
      <c r="A3" s="6"/>
    </row>
    <row r="4" spans="1:30" s="10" customFormat="1" ht="18" x14ac:dyDescent="0.6">
      <c r="A4" s="8"/>
      <c r="B4" s="8"/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9"/>
      <c r="O4" s="9"/>
      <c r="P4" s="78" t="s">
        <v>9</v>
      </c>
      <c r="Q4" s="78" t="s">
        <v>9</v>
      </c>
      <c r="R4" s="78" t="s">
        <v>61</v>
      </c>
      <c r="S4" s="78" t="s">
        <v>61</v>
      </c>
      <c r="T4" s="78" t="s">
        <v>60</v>
      </c>
      <c r="U4" s="78" t="s">
        <v>59</v>
      </c>
      <c r="V4" s="78" t="s">
        <v>58</v>
      </c>
      <c r="W4" s="78" t="s">
        <v>9</v>
      </c>
      <c r="X4" s="78" t="s">
        <v>57</v>
      </c>
      <c r="Y4" s="78" t="s">
        <v>56</v>
      </c>
      <c r="Z4" s="78" t="s">
        <v>55</v>
      </c>
    </row>
    <row r="5" spans="1:30" s="10" customFormat="1" ht="18" x14ac:dyDescent="0.6">
      <c r="A5" s="9" t="s">
        <v>12</v>
      </c>
      <c r="B5" s="9" t="s">
        <v>13</v>
      </c>
      <c r="C5" s="9" t="s">
        <v>14</v>
      </c>
      <c r="D5" s="9" t="s">
        <v>15</v>
      </c>
      <c r="E5" s="9"/>
      <c r="F5" s="9" t="s">
        <v>16</v>
      </c>
      <c r="G5" s="9" t="s">
        <v>17</v>
      </c>
      <c r="H5" s="9" t="s">
        <v>18</v>
      </c>
      <c r="I5" s="9" t="s">
        <v>19</v>
      </c>
      <c r="J5" s="9" t="s">
        <v>20</v>
      </c>
      <c r="K5" s="9" t="s">
        <v>21</v>
      </c>
      <c r="L5" s="9" t="s">
        <v>22</v>
      </c>
      <c r="M5" s="9" t="s">
        <v>23</v>
      </c>
      <c r="N5" s="9"/>
      <c r="O5" s="9" t="s">
        <v>13</v>
      </c>
      <c r="P5" s="10" t="s">
        <v>54</v>
      </c>
      <c r="Q5" s="10" t="s">
        <v>53</v>
      </c>
      <c r="R5" s="10" t="s">
        <v>22</v>
      </c>
      <c r="S5" s="10" t="s">
        <v>52</v>
      </c>
      <c r="U5" s="10" t="s">
        <v>51</v>
      </c>
      <c r="V5" s="10" t="s">
        <v>50</v>
      </c>
      <c r="W5" s="10" t="s">
        <v>49</v>
      </c>
      <c r="X5" s="10" t="s">
        <v>48</v>
      </c>
      <c r="Y5" s="10" t="s">
        <v>47</v>
      </c>
    </row>
    <row r="6" spans="1:30" s="10" customFormat="1" ht="18" x14ac:dyDescent="0.6">
      <c r="A6" s="11"/>
      <c r="B6" s="11"/>
      <c r="C6" s="11" t="s">
        <v>24</v>
      </c>
      <c r="D6" s="11" t="s">
        <v>25</v>
      </c>
      <c r="E6" s="11"/>
      <c r="F6" s="11" t="s">
        <v>26</v>
      </c>
      <c r="G6" s="11" t="s">
        <v>27</v>
      </c>
      <c r="H6" s="11"/>
      <c r="I6" s="11"/>
      <c r="J6" s="11"/>
      <c r="K6" s="11" t="s">
        <v>28</v>
      </c>
      <c r="L6" s="11" t="s">
        <v>29</v>
      </c>
      <c r="M6" s="11" t="s">
        <v>30</v>
      </c>
      <c r="N6" s="9"/>
      <c r="O6" s="9"/>
      <c r="P6" s="77"/>
      <c r="Q6" s="77" t="s">
        <v>46</v>
      </c>
      <c r="R6" s="77" t="s">
        <v>45</v>
      </c>
      <c r="S6" s="77" t="s">
        <v>44</v>
      </c>
      <c r="T6" s="77"/>
      <c r="U6" s="77"/>
      <c r="V6" s="77" t="s">
        <v>43</v>
      </c>
      <c r="W6" s="77" t="s">
        <v>42</v>
      </c>
      <c r="X6" s="77" t="s">
        <v>41</v>
      </c>
      <c r="Y6" s="77"/>
      <c r="Z6" s="77"/>
    </row>
    <row r="7" spans="1:30" s="16" customFormat="1" ht="18.75" customHeight="1" x14ac:dyDescent="0.35">
      <c r="A7" s="12" t="s">
        <v>31</v>
      </c>
      <c r="B7" s="13">
        <v>37578919.270000003</v>
      </c>
      <c r="C7" s="13">
        <v>11075056.619999999</v>
      </c>
      <c r="D7" s="13">
        <v>45755.46</v>
      </c>
      <c r="E7" s="13">
        <v>6101945.9199999999</v>
      </c>
      <c r="F7" s="13">
        <v>124779.56</v>
      </c>
      <c r="G7" s="13">
        <v>100270.72</v>
      </c>
      <c r="H7" s="13">
        <v>2421186.31</v>
      </c>
      <c r="I7" s="13">
        <v>6286115.3700000001</v>
      </c>
      <c r="J7" s="13">
        <v>1319723.52</v>
      </c>
      <c r="K7" s="13">
        <v>2910762.3</v>
      </c>
      <c r="L7" s="13">
        <v>193427.93</v>
      </c>
      <c r="M7" s="13">
        <v>514977.39</v>
      </c>
      <c r="N7" s="14"/>
      <c r="O7" s="15">
        <v>37821800.520000003</v>
      </c>
      <c r="P7" s="13">
        <v>241372.12</v>
      </c>
      <c r="Q7" s="13">
        <v>411042.75</v>
      </c>
      <c r="R7" s="13">
        <v>595997.9</v>
      </c>
      <c r="S7" s="13">
        <v>1750547.69</v>
      </c>
      <c r="T7" s="13">
        <v>1176046.75</v>
      </c>
      <c r="U7" s="13">
        <v>796737.61</v>
      </c>
      <c r="V7" s="13">
        <v>290485.09000000003</v>
      </c>
      <c r="W7" s="13">
        <v>946245.89</v>
      </c>
      <c r="X7" s="13">
        <v>242583.31</v>
      </c>
      <c r="Y7" s="13">
        <v>1561.79</v>
      </c>
      <c r="Z7" s="13">
        <v>56297.919999999998</v>
      </c>
      <c r="AA7" s="10"/>
      <c r="AB7" s="10"/>
    </row>
    <row r="8" spans="1:30" s="16" customFormat="1" ht="18.75" customHeight="1" x14ac:dyDescent="0.35">
      <c r="A8" s="17" t="s">
        <v>32</v>
      </c>
      <c r="B8" s="18">
        <v>20318016.5</v>
      </c>
      <c r="C8" s="18">
        <v>6594758.0899999999</v>
      </c>
      <c r="D8" s="18">
        <v>35926.639999999999</v>
      </c>
      <c r="E8" s="18">
        <v>3131650.52</v>
      </c>
      <c r="F8" s="18">
        <v>87332.59</v>
      </c>
      <c r="G8" s="18">
        <v>64632.19</v>
      </c>
      <c r="H8" s="18">
        <v>2063891.36</v>
      </c>
      <c r="I8" s="18">
        <v>3045327.25</v>
      </c>
      <c r="J8" s="18">
        <v>1097180.98</v>
      </c>
      <c r="K8" s="18">
        <v>976911.05</v>
      </c>
      <c r="L8" s="18">
        <v>125694.97</v>
      </c>
      <c r="M8" s="18">
        <v>210924.07</v>
      </c>
      <c r="N8" s="19"/>
      <c r="O8" s="20">
        <v>20496283.93</v>
      </c>
      <c r="P8" s="18">
        <v>100425.18</v>
      </c>
      <c r="Q8" s="18">
        <v>204451.61</v>
      </c>
      <c r="R8" s="18">
        <v>338920.87</v>
      </c>
      <c r="S8" s="18">
        <v>1027276.54</v>
      </c>
      <c r="T8" s="18">
        <v>379554.79</v>
      </c>
      <c r="U8" s="18">
        <v>159340.21</v>
      </c>
      <c r="V8" s="18">
        <v>144381.87</v>
      </c>
      <c r="W8" s="18">
        <v>454983.44</v>
      </c>
      <c r="X8" s="18">
        <v>35602.410000000003</v>
      </c>
      <c r="Y8" s="18">
        <v>697.91</v>
      </c>
      <c r="Z8" s="18">
        <v>25205.26</v>
      </c>
      <c r="AA8" s="76"/>
      <c r="AB8" s="75"/>
      <c r="AD8" s="21"/>
    </row>
    <row r="9" spans="1:30" s="16" customFormat="1" ht="18.75" customHeight="1" x14ac:dyDescent="0.35">
      <c r="A9" s="17" t="s">
        <v>33</v>
      </c>
      <c r="B9" s="18">
        <v>17260902.77</v>
      </c>
      <c r="C9" s="18">
        <v>4480298.53</v>
      </c>
      <c r="D9" s="18">
        <v>9828.83</v>
      </c>
      <c r="E9" s="18">
        <v>2970295.39</v>
      </c>
      <c r="F9" s="18">
        <v>37446.97</v>
      </c>
      <c r="G9" s="18">
        <v>35638.53</v>
      </c>
      <c r="H9" s="18">
        <v>357294.95</v>
      </c>
      <c r="I9" s="18">
        <v>3240788.12</v>
      </c>
      <c r="J9" s="18">
        <v>222542.53</v>
      </c>
      <c r="K9" s="18">
        <v>1933851.24</v>
      </c>
      <c r="L9" s="18">
        <v>67732.960000000006</v>
      </c>
      <c r="M9" s="18">
        <v>304053.31</v>
      </c>
      <c r="N9" s="19"/>
      <c r="O9" s="20">
        <v>17325516.59</v>
      </c>
      <c r="P9" s="18">
        <v>140946.95000000001</v>
      </c>
      <c r="Q9" s="18">
        <v>206591.14</v>
      </c>
      <c r="R9" s="18">
        <v>257077.03</v>
      </c>
      <c r="S9" s="18">
        <v>723271.15</v>
      </c>
      <c r="T9" s="18">
        <v>796491.96</v>
      </c>
      <c r="U9" s="18">
        <v>637397.41</v>
      </c>
      <c r="V9" s="18">
        <v>146103.22</v>
      </c>
      <c r="W9" s="18">
        <v>491262.45</v>
      </c>
      <c r="X9" s="18">
        <v>206980.9</v>
      </c>
      <c r="Y9" s="18">
        <v>863.88</v>
      </c>
      <c r="Z9" s="18">
        <v>31092.65</v>
      </c>
      <c r="AA9" s="29"/>
      <c r="AB9" s="1"/>
    </row>
    <row r="10" spans="1:30" s="16" customFormat="1" ht="18.75" customHeight="1" x14ac:dyDescent="0.35">
      <c r="A10" s="12" t="s">
        <v>34</v>
      </c>
      <c r="B10" s="13">
        <f>SUM(C10:Z10)</f>
        <v>18163649.919999994</v>
      </c>
      <c r="C10" s="13">
        <v>4173498.75</v>
      </c>
      <c r="D10" s="13">
        <v>5011.22</v>
      </c>
      <c r="E10" s="13">
        <v>780254.84</v>
      </c>
      <c r="F10" s="13">
        <v>11223.58</v>
      </c>
      <c r="G10" s="13">
        <v>14855.85</v>
      </c>
      <c r="H10" s="13">
        <v>654642.06000000006</v>
      </c>
      <c r="I10" s="13">
        <v>1282886.49</v>
      </c>
      <c r="J10" s="13">
        <v>108270.49</v>
      </c>
      <c r="K10" s="13">
        <v>458814.67</v>
      </c>
      <c r="L10" s="13">
        <v>8561.11</v>
      </c>
      <c r="M10" s="13">
        <v>64614.93</v>
      </c>
      <c r="N10" s="13"/>
      <c r="O10" s="15">
        <v>9251761.8200000003</v>
      </c>
      <c r="P10" s="74">
        <v>13194.34</v>
      </c>
      <c r="Q10" s="74">
        <v>27316.97</v>
      </c>
      <c r="R10" s="74">
        <v>34563.629999999997</v>
      </c>
      <c r="S10" s="74">
        <v>468470.29</v>
      </c>
      <c r="T10" s="74">
        <v>299661.90000000002</v>
      </c>
      <c r="U10" s="74">
        <v>176166.74</v>
      </c>
      <c r="V10" s="74">
        <v>48123.02</v>
      </c>
      <c r="W10" s="74">
        <v>257857.83</v>
      </c>
      <c r="X10" s="74">
        <v>23899.39</v>
      </c>
      <c r="Y10" s="74" t="s">
        <v>36</v>
      </c>
      <c r="Z10" s="74" t="s">
        <v>36</v>
      </c>
      <c r="AA10" s="29"/>
      <c r="AB10" s="1"/>
      <c r="AD10" s="21"/>
    </row>
    <row r="11" spans="1:30" s="16" customFormat="1" ht="18.75" customHeight="1" x14ac:dyDescent="0.35">
      <c r="A11" s="17" t="s">
        <v>32</v>
      </c>
      <c r="B11" s="18">
        <f>SUM(C11:Z11)</f>
        <v>10004193.799999999</v>
      </c>
      <c r="C11" s="18">
        <v>2442611.5699999998</v>
      </c>
      <c r="D11" s="18">
        <v>3274.7</v>
      </c>
      <c r="E11" s="18">
        <v>352660.23</v>
      </c>
      <c r="F11" s="18">
        <v>9723.68</v>
      </c>
      <c r="G11" s="18">
        <v>9052.89</v>
      </c>
      <c r="H11" s="18">
        <v>572281.92000000004</v>
      </c>
      <c r="I11" s="18">
        <v>612761.54</v>
      </c>
      <c r="J11" s="18">
        <v>95032.28</v>
      </c>
      <c r="K11" s="18">
        <v>139549.79</v>
      </c>
      <c r="L11" s="18">
        <v>4543.1400000000003</v>
      </c>
      <c r="M11" s="18">
        <v>24708.49</v>
      </c>
      <c r="N11" s="18"/>
      <c r="O11" s="20">
        <v>5084520.67</v>
      </c>
      <c r="P11" s="69">
        <v>5500.99</v>
      </c>
      <c r="Q11" s="69">
        <v>15506.94</v>
      </c>
      <c r="R11" s="69">
        <v>17236.66</v>
      </c>
      <c r="S11" s="69">
        <v>290195.5</v>
      </c>
      <c r="T11" s="69">
        <v>105272.17</v>
      </c>
      <c r="U11" s="69">
        <v>40266.94</v>
      </c>
      <c r="V11" s="69">
        <v>25469.39</v>
      </c>
      <c r="W11" s="69">
        <v>151164.93</v>
      </c>
      <c r="X11" s="69">
        <v>2859.38</v>
      </c>
      <c r="Y11" s="69" t="s">
        <v>36</v>
      </c>
      <c r="Z11" s="68" t="s">
        <v>36</v>
      </c>
      <c r="AA11" s="29"/>
      <c r="AB11" s="1"/>
    </row>
    <row r="12" spans="1:30" s="16" customFormat="1" ht="18.75" customHeight="1" x14ac:dyDescent="0.35">
      <c r="A12" s="17" t="s">
        <v>33</v>
      </c>
      <c r="B12" s="18">
        <f>SUM(C12:Z12)</f>
        <v>8159456.1399999997</v>
      </c>
      <c r="C12" s="18">
        <v>1730887.18</v>
      </c>
      <c r="D12" s="18">
        <v>1736.52</v>
      </c>
      <c r="E12" s="18">
        <v>427594.62</v>
      </c>
      <c r="F12" s="18">
        <v>1499.9</v>
      </c>
      <c r="G12" s="18">
        <v>5802.96</v>
      </c>
      <c r="H12" s="18">
        <v>82360.14</v>
      </c>
      <c r="I12" s="18">
        <v>670124.96</v>
      </c>
      <c r="J12" s="18">
        <v>13238.22</v>
      </c>
      <c r="K12" s="18">
        <v>319264.88</v>
      </c>
      <c r="L12" s="18">
        <v>4017.97</v>
      </c>
      <c r="M12" s="18">
        <v>39906.44</v>
      </c>
      <c r="N12" s="18"/>
      <c r="O12" s="20">
        <v>4167241.15</v>
      </c>
      <c r="P12" s="69">
        <v>7693.34</v>
      </c>
      <c r="Q12" s="69">
        <v>11810.03</v>
      </c>
      <c r="R12" s="69">
        <v>17326.97</v>
      </c>
      <c r="S12" s="69">
        <v>178274.79</v>
      </c>
      <c r="T12" s="69">
        <v>194389.74</v>
      </c>
      <c r="U12" s="69">
        <v>135899.79</v>
      </c>
      <c r="V12" s="69">
        <v>22653.63</v>
      </c>
      <c r="W12" s="69">
        <v>106692.9</v>
      </c>
      <c r="X12" s="69">
        <v>21040.01</v>
      </c>
      <c r="Y12" s="69" t="s">
        <v>36</v>
      </c>
      <c r="Z12" s="68" t="s">
        <v>36</v>
      </c>
      <c r="AA12" s="29"/>
      <c r="AB12" s="1"/>
    </row>
    <row r="13" spans="1:30" s="16" customFormat="1" ht="18.75" customHeight="1" x14ac:dyDescent="0.35">
      <c r="A13" s="12" t="s">
        <v>35</v>
      </c>
      <c r="B13" s="22">
        <v>202014</v>
      </c>
      <c r="C13" s="22">
        <v>79986</v>
      </c>
      <c r="D13" s="22">
        <v>679</v>
      </c>
      <c r="E13" s="22">
        <v>16216</v>
      </c>
      <c r="F13" s="22">
        <v>560</v>
      </c>
      <c r="G13" s="22">
        <v>342</v>
      </c>
      <c r="H13" s="22">
        <v>21038</v>
      </c>
      <c r="I13" s="22">
        <v>30822</v>
      </c>
      <c r="J13" s="22">
        <v>4218</v>
      </c>
      <c r="K13" s="22">
        <v>13226</v>
      </c>
      <c r="L13" s="22" t="s">
        <v>36</v>
      </c>
      <c r="M13" s="22">
        <v>2348</v>
      </c>
      <c r="N13" s="23"/>
      <c r="O13" s="15">
        <v>198492.27</v>
      </c>
      <c r="P13" s="22" t="s">
        <v>36</v>
      </c>
      <c r="Q13" s="22">
        <v>948</v>
      </c>
      <c r="R13" s="22">
        <v>541</v>
      </c>
      <c r="S13" s="22">
        <v>15404</v>
      </c>
      <c r="T13" s="22">
        <v>3759</v>
      </c>
      <c r="U13" s="22">
        <v>3479</v>
      </c>
      <c r="V13" s="22">
        <v>737</v>
      </c>
      <c r="W13" s="22">
        <v>7617</v>
      </c>
      <c r="X13" s="22">
        <v>932</v>
      </c>
      <c r="Y13" s="69" t="s">
        <v>36</v>
      </c>
      <c r="Z13" s="68" t="s">
        <v>36</v>
      </c>
      <c r="AA13" s="67"/>
      <c r="AB13" s="1"/>
      <c r="AC13" s="14"/>
    </row>
    <row r="14" spans="1:30" s="25" customFormat="1" ht="18.75" customHeight="1" x14ac:dyDescent="0.35">
      <c r="A14" s="17" t="s">
        <v>32</v>
      </c>
      <c r="B14" s="24">
        <v>111477</v>
      </c>
      <c r="C14" s="24">
        <v>48929</v>
      </c>
      <c r="D14" s="24">
        <v>113</v>
      </c>
      <c r="E14" s="24">
        <v>7657</v>
      </c>
      <c r="F14" s="24">
        <v>560</v>
      </c>
      <c r="G14" s="24">
        <v>233</v>
      </c>
      <c r="H14" s="24">
        <v>16896</v>
      </c>
      <c r="I14" s="24">
        <v>13895</v>
      </c>
      <c r="J14" s="24">
        <v>3472</v>
      </c>
      <c r="K14" s="24">
        <v>4001</v>
      </c>
      <c r="L14" s="24" t="s">
        <v>36</v>
      </c>
      <c r="M14" s="24">
        <v>700</v>
      </c>
      <c r="N14" s="73"/>
      <c r="O14" s="20">
        <v>110323.66</v>
      </c>
      <c r="P14" s="70" t="s">
        <v>36</v>
      </c>
      <c r="Q14" s="24">
        <v>316</v>
      </c>
      <c r="R14" s="24">
        <v>152</v>
      </c>
      <c r="S14" s="24">
        <v>8702</v>
      </c>
      <c r="T14" s="24">
        <v>701</v>
      </c>
      <c r="U14" s="24">
        <v>794</v>
      </c>
      <c r="V14" s="24">
        <v>225</v>
      </c>
      <c r="W14" s="24">
        <v>4316</v>
      </c>
      <c r="X14" s="70" t="s">
        <v>36</v>
      </c>
      <c r="Y14" s="69" t="s">
        <v>36</v>
      </c>
      <c r="Z14" s="68" t="s">
        <v>36</v>
      </c>
      <c r="AA14" s="67"/>
      <c r="AB14" s="1"/>
      <c r="AC14" s="14"/>
    </row>
    <row r="15" spans="1:30" s="25" customFormat="1" ht="18.75" customHeight="1" x14ac:dyDescent="0.35">
      <c r="A15" s="17" t="s">
        <v>33</v>
      </c>
      <c r="B15" s="24">
        <v>90537</v>
      </c>
      <c r="C15" s="24">
        <v>31057</v>
      </c>
      <c r="D15" s="24">
        <v>566</v>
      </c>
      <c r="E15" s="24">
        <v>8559</v>
      </c>
      <c r="F15" s="72" t="s">
        <v>36</v>
      </c>
      <c r="G15" s="24">
        <v>109</v>
      </c>
      <c r="H15" s="24">
        <v>4142</v>
      </c>
      <c r="I15" s="24">
        <v>16927</v>
      </c>
      <c r="J15" s="24">
        <v>746</v>
      </c>
      <c r="K15" s="24">
        <v>9225</v>
      </c>
      <c r="L15" s="72" t="s">
        <v>36</v>
      </c>
      <c r="M15" s="24">
        <v>1648</v>
      </c>
      <c r="N15" s="71"/>
      <c r="O15" s="27">
        <v>88168</v>
      </c>
      <c r="P15" s="70" t="s">
        <v>36</v>
      </c>
      <c r="Q15" s="24">
        <v>632</v>
      </c>
      <c r="R15" s="24">
        <v>389</v>
      </c>
      <c r="S15" s="24">
        <v>6702</v>
      </c>
      <c r="T15" s="24">
        <v>3058</v>
      </c>
      <c r="U15" s="24">
        <v>2685</v>
      </c>
      <c r="V15" s="24">
        <v>512</v>
      </c>
      <c r="W15" s="24">
        <v>3301</v>
      </c>
      <c r="X15" s="24">
        <v>932</v>
      </c>
      <c r="Y15" s="69" t="s">
        <v>36</v>
      </c>
      <c r="Z15" s="68" t="s">
        <v>36</v>
      </c>
      <c r="AA15" s="67"/>
      <c r="AB15" s="1"/>
      <c r="AC15" s="14"/>
    </row>
    <row r="16" spans="1:30" s="1" customFormat="1" ht="18" x14ac:dyDescent="0.35">
      <c r="A16" s="50" t="s">
        <v>37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28"/>
      <c r="O16" s="29"/>
      <c r="P16" s="66" t="s">
        <v>37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29"/>
    </row>
    <row r="17" spans="1:31" s="33" customFormat="1" ht="20.399999999999999" x14ac:dyDescent="0.35">
      <c r="A17" s="12" t="s">
        <v>31</v>
      </c>
      <c r="B17" s="64">
        <f>SUM(C17:M17,P17:Z17)</f>
        <v>99.843202050578753</v>
      </c>
      <c r="C17" s="31">
        <f>C7/$B$7*100</f>
        <v>29.47146122118907</v>
      </c>
      <c r="D17" s="31">
        <f>D7/$B$7*100</f>
        <v>0.12175831793153108</v>
      </c>
      <c r="E17" s="31">
        <f>E7/$B$7*100</f>
        <v>16.237683356879572</v>
      </c>
      <c r="F17" s="31">
        <f>F7/$B$7*100</f>
        <v>0.33204669645626023</v>
      </c>
      <c r="G17" s="31">
        <f>G7/$B$7*100</f>
        <v>0.26682704544951646</v>
      </c>
      <c r="H17" s="31">
        <f>H7/$B$7*100</f>
        <v>6.442937575197595</v>
      </c>
      <c r="I17" s="31">
        <f>I7/$B$7*100</f>
        <v>16.727770495034779</v>
      </c>
      <c r="J17" s="31">
        <f>J7/$B$7*100</f>
        <v>3.5118719368110236</v>
      </c>
      <c r="K17" s="31">
        <f>K7/$B$7*100</f>
        <v>7.7457318000193771</v>
      </c>
      <c r="L17" s="31">
        <f>L7/$B$7*100</f>
        <v>0.51472456834174407</v>
      </c>
      <c r="M17" s="31">
        <f>M7/$B$7*100</f>
        <v>1.3703890372683407</v>
      </c>
      <c r="N17" s="31"/>
      <c r="O17" s="31"/>
      <c r="P17" s="31">
        <v>0.6</v>
      </c>
      <c r="Q17" s="31">
        <v>1.1000000000000001</v>
      </c>
      <c r="R17" s="31">
        <v>1.6</v>
      </c>
      <c r="S17" s="31">
        <v>4.5999999999999996</v>
      </c>
      <c r="T17" s="31">
        <v>3.1</v>
      </c>
      <c r="U17" s="31">
        <v>2.1</v>
      </c>
      <c r="V17" s="31">
        <v>0.8</v>
      </c>
      <c r="W17" s="31">
        <v>2.5</v>
      </c>
      <c r="X17" s="31">
        <v>0.6</v>
      </c>
      <c r="Y17" s="31">
        <v>0</v>
      </c>
      <c r="Z17" s="31">
        <v>0.1</v>
      </c>
      <c r="AA17" s="58"/>
      <c r="AB17" s="1"/>
      <c r="AC17" s="32"/>
    </row>
    <row r="18" spans="1:31" s="36" customFormat="1" x14ac:dyDescent="0.35">
      <c r="A18" s="17" t="s">
        <v>32</v>
      </c>
      <c r="B18" s="62">
        <v>100</v>
      </c>
      <c r="C18" s="35">
        <f>C8/$B$8*100</f>
        <v>32.457686457730752</v>
      </c>
      <c r="D18" s="35">
        <f>D8/$B$8*100</f>
        <v>0.17682159082802201</v>
      </c>
      <c r="E18" s="35">
        <f>E8/$B$8*100</f>
        <v>15.413170473604055</v>
      </c>
      <c r="F18" s="35">
        <f>F8/$B$8*100</f>
        <v>0.42982832502375418</v>
      </c>
      <c r="G18" s="35">
        <f>G8/$B$8*100</f>
        <v>0.31810285221492957</v>
      </c>
      <c r="H18" s="35">
        <f>H8/$B$8*100</f>
        <v>10.157937217936604</v>
      </c>
      <c r="I18" s="35">
        <f>I8/$B$8*100</f>
        <v>14.988309759468892</v>
      </c>
      <c r="J18" s="35">
        <f>J8/$B$8*100</f>
        <v>5.4000398119570381</v>
      </c>
      <c r="K18" s="35">
        <f>K8/$B$8*100</f>
        <v>4.8081024542922286</v>
      </c>
      <c r="L18" s="35">
        <f>L8/$B$8*100</f>
        <v>0.61863799549527876</v>
      </c>
      <c r="M18" s="35">
        <f>M8/$B$8*100</f>
        <v>1.0381134890799995</v>
      </c>
      <c r="N18" s="35"/>
      <c r="O18" s="35"/>
      <c r="P18" s="35">
        <v>0.5</v>
      </c>
      <c r="Q18" s="35">
        <v>1</v>
      </c>
      <c r="R18" s="35">
        <v>1.7</v>
      </c>
      <c r="S18" s="35">
        <v>5</v>
      </c>
      <c r="T18" s="35">
        <v>1.9</v>
      </c>
      <c r="U18" s="35">
        <v>0.8</v>
      </c>
      <c r="V18" s="35">
        <v>0.7</v>
      </c>
      <c r="W18" s="35">
        <v>2.2000000000000002</v>
      </c>
      <c r="X18" s="35">
        <v>0.2</v>
      </c>
      <c r="Y18" s="35">
        <v>0</v>
      </c>
      <c r="Z18" s="35">
        <v>0.1</v>
      </c>
      <c r="AA18" s="58"/>
      <c r="AB18" s="1"/>
      <c r="AC18" s="32"/>
      <c r="AE18" s="36" t="s">
        <v>40</v>
      </c>
    </row>
    <row r="19" spans="1:31" s="36" customFormat="1" x14ac:dyDescent="0.35">
      <c r="A19" s="17" t="s">
        <v>33</v>
      </c>
      <c r="B19" s="62">
        <v>100</v>
      </c>
      <c r="C19" s="35">
        <f>C9/$B$9*100</f>
        <v>25.956339536231571</v>
      </c>
      <c r="D19" s="35">
        <f>D9/$B$9*100</f>
        <v>5.6942734287819638E-2</v>
      </c>
      <c r="E19" s="35">
        <f>E9/$B$9*100</f>
        <v>17.208227342329209</v>
      </c>
      <c r="F19" s="35">
        <f>F9/$B$9*100</f>
        <v>0.21694676401911045</v>
      </c>
      <c r="G19" s="35">
        <f>G9/$B$9*100</f>
        <v>0.20646967586157142</v>
      </c>
      <c r="H19" s="35">
        <f>H9/$B$9*100</f>
        <v>2.0699667610722545</v>
      </c>
      <c r="I19" s="35">
        <f>I9/$B$9*100</f>
        <v>18.775310672814825</v>
      </c>
      <c r="J19" s="35">
        <f>J9/$B$9*100</f>
        <v>1.2892867364202178</v>
      </c>
      <c r="K19" s="35">
        <f>K9/$B$9*100</f>
        <v>11.203650618790897</v>
      </c>
      <c r="L19" s="35">
        <f>L9/$B$9*100</f>
        <v>0.39240682195210586</v>
      </c>
      <c r="M19" s="35">
        <f>M9/$B$9*100</f>
        <v>1.7615145282461955</v>
      </c>
      <c r="N19" s="35"/>
      <c r="O19" s="35"/>
      <c r="P19" s="35">
        <v>0.8</v>
      </c>
      <c r="Q19" s="35">
        <v>1.2</v>
      </c>
      <c r="R19" s="35">
        <v>1.5</v>
      </c>
      <c r="S19" s="35">
        <v>4.2</v>
      </c>
      <c r="T19" s="35">
        <v>4.5999999999999996</v>
      </c>
      <c r="U19" s="35">
        <v>3.7</v>
      </c>
      <c r="V19" s="35">
        <v>0.8</v>
      </c>
      <c r="W19" s="35">
        <v>2.8</v>
      </c>
      <c r="X19" s="35">
        <v>1.2</v>
      </c>
      <c r="Y19" s="35">
        <v>0</v>
      </c>
      <c r="Z19" s="35">
        <v>0.2</v>
      </c>
      <c r="AA19" s="58"/>
      <c r="AB19" s="57"/>
      <c r="AC19" s="32"/>
    </row>
    <row r="20" spans="1:31" s="33" customFormat="1" ht="20.399999999999999" x14ac:dyDescent="0.35">
      <c r="A20" s="12" t="s">
        <v>34</v>
      </c>
      <c r="B20" s="64">
        <v>100</v>
      </c>
      <c r="C20" s="31">
        <f>C10/$B$10*100</f>
        <v>22.977203196393699</v>
      </c>
      <c r="D20" s="31">
        <f>D10/$B$10*100</f>
        <v>2.758927870814195E-2</v>
      </c>
      <c r="E20" s="31">
        <f>E10/$B$10*100</f>
        <v>4.2956941112417137</v>
      </c>
      <c r="F20" s="31">
        <f>F10/$B$10*100</f>
        <v>6.1791435363669482E-2</v>
      </c>
      <c r="G20" s="31">
        <f>G10/$B$10*100</f>
        <v>8.1788902921115125E-2</v>
      </c>
      <c r="H20" s="31">
        <f>H10/$B$10*100</f>
        <v>3.6041327755341386</v>
      </c>
      <c r="I20" s="31">
        <f>I10/$B$10*100</f>
        <v>7.0629333622391268</v>
      </c>
      <c r="J20" s="31">
        <f>J10/$B$10*100</f>
        <v>0.59608333389416057</v>
      </c>
      <c r="K20" s="31">
        <f>K10/$B$10*100</f>
        <v>2.5260048064172342</v>
      </c>
      <c r="L20" s="31">
        <f>L10/$B$10*100</f>
        <v>4.713320306054436E-2</v>
      </c>
      <c r="M20" s="31">
        <f>M10/$B$10*100</f>
        <v>0.35573758734940436</v>
      </c>
      <c r="N20" s="31"/>
      <c r="O20" s="31"/>
      <c r="P20" s="31">
        <v>0.1</v>
      </c>
      <c r="Q20" s="31">
        <v>0.3</v>
      </c>
      <c r="R20" s="31">
        <v>0.4</v>
      </c>
      <c r="S20" s="31">
        <v>5.0999999999999996</v>
      </c>
      <c r="T20" s="31">
        <v>3.2</v>
      </c>
      <c r="U20" s="31">
        <v>1.9</v>
      </c>
      <c r="V20" s="31">
        <v>0.5</v>
      </c>
      <c r="W20" s="31">
        <v>2.8</v>
      </c>
      <c r="X20" s="31">
        <v>0.3</v>
      </c>
      <c r="Y20" s="63">
        <v>0</v>
      </c>
      <c r="Z20" s="63">
        <v>0</v>
      </c>
      <c r="AA20" s="58"/>
      <c r="AB20" s="1"/>
      <c r="AC20" s="32"/>
    </row>
    <row r="21" spans="1:31" s="36" customFormat="1" x14ac:dyDescent="0.35">
      <c r="A21" s="17" t="s">
        <v>32</v>
      </c>
      <c r="B21" s="62">
        <v>100</v>
      </c>
      <c r="C21" s="35">
        <f>C11/$B$11*100</f>
        <v>24.415876169851888</v>
      </c>
      <c r="D21" s="35">
        <f>D11/$B$11*100</f>
        <v>3.2733272320254331E-2</v>
      </c>
      <c r="E21" s="35">
        <f>E11/$B$11*100</f>
        <v>3.5251239335247582</v>
      </c>
      <c r="F21" s="35">
        <f>F11/$B$11*100</f>
        <v>9.7196037925614764E-2</v>
      </c>
      <c r="G21" s="35">
        <f>G11/$B$11*100</f>
        <v>9.0490949905428664E-2</v>
      </c>
      <c r="H21" s="35">
        <f>H11/$B$11*100</f>
        <v>5.7204201701890272</v>
      </c>
      <c r="I21" s="35">
        <f>I11/$B$11*100</f>
        <v>6.125046677924213</v>
      </c>
      <c r="J21" s="35">
        <f>J11/$B$11*100</f>
        <v>0.94992442069644845</v>
      </c>
      <c r="K21" s="35">
        <f>K11/$B$11*100</f>
        <v>1.3949129014273995</v>
      </c>
      <c r="L21" s="35">
        <f>L11/$B$11*100</f>
        <v>4.5412354966574128E-2</v>
      </c>
      <c r="M21" s="35">
        <f>M11/$B$11*100</f>
        <v>0.24698132097361014</v>
      </c>
      <c r="N21" s="35"/>
      <c r="O21" s="35"/>
      <c r="P21" s="65">
        <v>0.1</v>
      </c>
      <c r="Q21" s="65">
        <v>0.3</v>
      </c>
      <c r="R21" s="65">
        <v>0.3</v>
      </c>
      <c r="S21" s="65">
        <v>5.7</v>
      </c>
      <c r="T21" s="65">
        <v>2.1</v>
      </c>
      <c r="U21" s="65">
        <v>0.8</v>
      </c>
      <c r="V21" s="65">
        <v>0.5</v>
      </c>
      <c r="W21" s="65">
        <v>3</v>
      </c>
      <c r="X21" s="65">
        <v>0.1</v>
      </c>
      <c r="Y21" s="65">
        <v>0</v>
      </c>
      <c r="Z21" s="65">
        <v>0</v>
      </c>
      <c r="AA21" s="58"/>
      <c r="AB21" s="1"/>
      <c r="AC21" s="32"/>
    </row>
    <row r="22" spans="1:31" s="36" customFormat="1" x14ac:dyDescent="0.35">
      <c r="A22" s="17" t="s">
        <v>33</v>
      </c>
      <c r="B22" s="62">
        <v>100</v>
      </c>
      <c r="C22" s="35">
        <f>C12/$B$12*100</f>
        <v>21.213266549895319</v>
      </c>
      <c r="D22" s="35">
        <f>D12/$B$12*100</f>
        <v>2.1282300807857521E-2</v>
      </c>
      <c r="E22" s="35">
        <f>E12/$B$12*100</f>
        <v>5.2404794224434674</v>
      </c>
      <c r="F22" s="35">
        <f>F12/$B$12*100</f>
        <v>1.8382352625771946E-2</v>
      </c>
      <c r="G22" s="35">
        <f>G12/$B$12*100</f>
        <v>7.1119445958563607E-2</v>
      </c>
      <c r="H22" s="35">
        <f>H12/$B$12*100</f>
        <v>1.0093827160396993</v>
      </c>
      <c r="I22" s="35">
        <f>I12/$B$12*100</f>
        <v>8.2128630695721832</v>
      </c>
      <c r="J22" s="35">
        <f>J12/$B$12*100</f>
        <v>0.16224390171181188</v>
      </c>
      <c r="K22" s="35">
        <f>K12/$B$12*100</f>
        <v>3.9128205914959429</v>
      </c>
      <c r="L22" s="35">
        <f>L12/$B$12*100</f>
        <v>4.9243110460545962E-2</v>
      </c>
      <c r="M22" s="35">
        <f>M12/$B$12*100</f>
        <v>0.48908210688659948</v>
      </c>
      <c r="N22" s="35"/>
      <c r="O22" s="35"/>
      <c r="P22" s="35">
        <v>0.2</v>
      </c>
      <c r="Q22" s="35">
        <v>0.3</v>
      </c>
      <c r="R22" s="35">
        <v>0.4</v>
      </c>
      <c r="S22" s="35">
        <v>4.3</v>
      </c>
      <c r="T22" s="35">
        <v>4.7</v>
      </c>
      <c r="U22" s="35">
        <v>3.3</v>
      </c>
      <c r="V22" s="35">
        <v>0.5</v>
      </c>
      <c r="W22" s="35">
        <v>2.6</v>
      </c>
      <c r="X22" s="35">
        <v>0.5</v>
      </c>
      <c r="Y22" s="61">
        <v>0</v>
      </c>
      <c r="Z22" s="61">
        <v>0</v>
      </c>
      <c r="AA22" s="58"/>
      <c r="AB22" s="57"/>
      <c r="AC22" s="32"/>
    </row>
    <row r="23" spans="1:31" s="33" customFormat="1" ht="20.399999999999999" x14ac:dyDescent="0.35">
      <c r="A23" s="12" t="s">
        <v>35</v>
      </c>
      <c r="B23" s="64">
        <f>SUM(C23:Z23)</f>
        <v>100.87289989802686</v>
      </c>
      <c r="C23" s="31">
        <f>C13/$B$13*100</f>
        <v>39.594285544566219</v>
      </c>
      <c r="D23" s="31">
        <f>D13/$B$13*100</f>
        <v>0.33611531874028533</v>
      </c>
      <c r="E23" s="31">
        <f>E13/$B$13*100</f>
        <v>8.0271664340095228</v>
      </c>
      <c r="F23" s="31">
        <f>F13/$B$13*100</f>
        <v>0.27720851030126625</v>
      </c>
      <c r="G23" s="31">
        <f>G13/$B$13*100</f>
        <v>0.16929519736255905</v>
      </c>
      <c r="H23" s="31">
        <f>H13/$B$13*100</f>
        <v>10.414129713782213</v>
      </c>
      <c r="I23" s="31">
        <f>I13/$B$13*100</f>
        <v>15.257358400902907</v>
      </c>
      <c r="J23" s="31">
        <f>J13/$B$13*100</f>
        <v>2.0879741008048947</v>
      </c>
      <c r="K23" s="31">
        <f>K13/$B$13*100</f>
        <v>6.5470709950795483</v>
      </c>
      <c r="L23" s="31">
        <v>0</v>
      </c>
      <c r="M23" s="31">
        <f>M13/$B$13*100</f>
        <v>1.162295682477452</v>
      </c>
      <c r="N23" s="31"/>
      <c r="O23" s="31"/>
      <c r="P23" s="63">
        <v>0</v>
      </c>
      <c r="Q23" s="31">
        <v>0.5</v>
      </c>
      <c r="R23" s="31">
        <v>0.3</v>
      </c>
      <c r="S23" s="31">
        <v>7.8</v>
      </c>
      <c r="T23" s="31">
        <v>1.9</v>
      </c>
      <c r="U23" s="31">
        <v>1.8</v>
      </c>
      <c r="V23" s="31">
        <v>0.4</v>
      </c>
      <c r="W23" s="31">
        <v>3.8</v>
      </c>
      <c r="X23" s="31">
        <v>0.5</v>
      </c>
      <c r="Y23" s="63">
        <v>0</v>
      </c>
      <c r="Z23" s="63">
        <v>0</v>
      </c>
      <c r="AA23" s="58"/>
      <c r="AB23" s="1"/>
      <c r="AC23" s="32"/>
    </row>
    <row r="24" spans="1:31" s="36" customFormat="1" x14ac:dyDescent="0.35">
      <c r="A24" s="17" t="s">
        <v>32</v>
      </c>
      <c r="B24" s="62">
        <f>SUM(C24:Z24)</f>
        <v>100.19999999999999</v>
      </c>
      <c r="C24" s="35">
        <v>43.9</v>
      </c>
      <c r="D24" s="35">
        <v>0.1</v>
      </c>
      <c r="E24" s="35">
        <v>6.9</v>
      </c>
      <c r="F24" s="35">
        <v>0.5</v>
      </c>
      <c r="G24" s="35">
        <v>0.2</v>
      </c>
      <c r="H24" s="35">
        <v>15.1</v>
      </c>
      <c r="I24" s="35">
        <v>12.5</v>
      </c>
      <c r="J24" s="35">
        <v>3.1</v>
      </c>
      <c r="K24" s="35">
        <v>3.6</v>
      </c>
      <c r="L24" s="35">
        <v>0</v>
      </c>
      <c r="M24" s="35">
        <v>0.6</v>
      </c>
      <c r="N24" s="35"/>
      <c r="O24" s="35"/>
      <c r="P24" s="61">
        <v>0</v>
      </c>
      <c r="Q24" s="35">
        <v>0.3</v>
      </c>
      <c r="R24" s="35">
        <v>0.1</v>
      </c>
      <c r="S24" s="35">
        <v>7.9</v>
      </c>
      <c r="T24" s="35">
        <v>0.6</v>
      </c>
      <c r="U24" s="35">
        <v>0.7</v>
      </c>
      <c r="V24" s="35">
        <v>0.2</v>
      </c>
      <c r="W24" s="35">
        <v>3.9</v>
      </c>
      <c r="X24" s="61">
        <v>0</v>
      </c>
      <c r="Y24" s="61">
        <v>0</v>
      </c>
      <c r="Z24" s="61">
        <v>0</v>
      </c>
      <c r="AA24" s="58"/>
      <c r="AB24" s="1"/>
      <c r="AC24" s="32"/>
    </row>
    <row r="25" spans="1:31" s="36" customFormat="1" x14ac:dyDescent="0.35">
      <c r="A25" s="37" t="s">
        <v>33</v>
      </c>
      <c r="B25" s="60">
        <f>SUM(C25:Z25)</f>
        <v>101.1</v>
      </c>
      <c r="C25" s="39">
        <v>34.299999999999997</v>
      </c>
      <c r="D25" s="39">
        <v>0.6</v>
      </c>
      <c r="E25" s="39">
        <v>9.4</v>
      </c>
      <c r="F25" s="39">
        <v>0</v>
      </c>
      <c r="G25" s="39">
        <v>0.1</v>
      </c>
      <c r="H25" s="39">
        <v>4.5999999999999996</v>
      </c>
      <c r="I25" s="39">
        <v>18.7</v>
      </c>
      <c r="J25" s="39">
        <v>0.8</v>
      </c>
      <c r="K25" s="39">
        <v>10.199999999999999</v>
      </c>
      <c r="L25" s="39">
        <v>0</v>
      </c>
      <c r="M25" s="39">
        <v>1.8</v>
      </c>
      <c r="N25" s="39"/>
      <c r="O25" s="39"/>
      <c r="P25" s="59">
        <v>0</v>
      </c>
      <c r="Q25" s="39">
        <v>0.7</v>
      </c>
      <c r="R25" s="39">
        <v>0.4</v>
      </c>
      <c r="S25" s="39">
        <v>7.6</v>
      </c>
      <c r="T25" s="39">
        <v>3.5</v>
      </c>
      <c r="U25" s="39">
        <v>3</v>
      </c>
      <c r="V25" s="39">
        <v>0.6</v>
      </c>
      <c r="W25" s="39">
        <v>3.7</v>
      </c>
      <c r="X25" s="39">
        <v>1.1000000000000001</v>
      </c>
      <c r="Y25" s="59">
        <v>0</v>
      </c>
      <c r="Z25" s="59">
        <v>0</v>
      </c>
      <c r="AA25" s="58"/>
      <c r="AB25" s="57"/>
      <c r="AC25" s="32"/>
    </row>
    <row r="26" spans="1:31" s="44" customFormat="1" ht="18" x14ac:dyDescent="0.6">
      <c r="A26" s="43" t="s">
        <v>38</v>
      </c>
      <c r="B26" s="44" t="s">
        <v>39</v>
      </c>
      <c r="P26" s="44" t="s">
        <v>39</v>
      </c>
      <c r="AA26" s="56"/>
    </row>
    <row r="27" spans="1:31" s="44" customFormat="1" ht="17.25" customHeight="1" x14ac:dyDescent="0.6">
      <c r="B27" s="45"/>
      <c r="Q27" s="55"/>
      <c r="AA27" s="54"/>
      <c r="AB27" s="1"/>
    </row>
    <row r="28" spans="1:31" x14ac:dyDescent="0.6">
      <c r="AA28" s="53"/>
      <c r="AB28" s="52">
        <v>27</v>
      </c>
    </row>
    <row r="30" spans="1:31" x14ac:dyDescent="0.6"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31" x14ac:dyDescent="0.6"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31" x14ac:dyDescent="0.6"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6:26" x14ac:dyDescent="0.6"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6:26" x14ac:dyDescent="0.6"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6:26" x14ac:dyDescent="0.6"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6:26" x14ac:dyDescent="0.6"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</sheetData>
  <mergeCells count="2">
    <mergeCell ref="A16:M16"/>
    <mergeCell ref="P16:Z16"/>
  </mergeCells>
  <pageMargins left="0.39370078740157483" right="0.19685039370078741" top="0.98425196850393704" bottom="0.19685039370078741" header="0.51181102362204722" footer="0.5118110236220472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t-4(1)</vt:lpstr>
      <vt:lpstr>t-4(2)</vt:lpstr>
      <vt:lpstr>'t-4(1)'!Print_Area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2021-10-12T08:37:16Z</dcterms:created>
  <dcterms:modified xsi:type="dcterms:W3CDTF">2021-10-12T08:44:33Z</dcterms:modified>
</cp:coreProperties>
</file>