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05" yWindow="165" windowWidth="10200" windowHeight="7980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AJ29" i="1"/>
  <c r="AI29"/>
  <c r="AH29"/>
  <c r="AF29"/>
  <c r="AE29"/>
  <c r="AD29"/>
  <c r="I1"/>
  <c r="K1" s="1"/>
  <c r="N29"/>
  <c r="M29"/>
  <c r="L29"/>
  <c r="I29"/>
  <c r="H29"/>
  <c r="G29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M6"/>
  <c r="L6"/>
  <c r="K6" l="1"/>
</calcChain>
</file>

<file path=xl/sharedStrings.xml><?xml version="1.0" encoding="utf-8"?>
<sst xmlns="http://schemas.openxmlformats.org/spreadsheetml/2006/main" count="93" uniqueCount="37">
  <si>
    <t>อุตสาหกรรม</t>
  </si>
  <si>
    <t>รวม</t>
  </si>
  <si>
    <t>ชาย</t>
  </si>
  <si>
    <t>หญิง</t>
  </si>
  <si>
    <t>ยอดรวม</t>
  </si>
  <si>
    <t>6. การก่อสร้าง</t>
  </si>
  <si>
    <t>7. การขายส่ง การขายปลีก การซ่อมแซมยานยนต์  รถจักรยานยนต์</t>
  </si>
  <si>
    <t>ร้อยละ</t>
  </si>
  <si>
    <t>2. การทำเหมืองแร่ และเหมืองหิน</t>
  </si>
  <si>
    <t>3. การผลิต</t>
  </si>
  <si>
    <t>10. ข้อมูลข่าวสารและการสื่อสาร</t>
  </si>
  <si>
    <t>11. กิจกรรมทางการเงินและการประกันภัย</t>
  </si>
  <si>
    <t>16. การศึกษา</t>
  </si>
  <si>
    <t>17. งานด้านสุขภาพ และงานสังคมสงเคราะห์</t>
  </si>
  <si>
    <t>19. กิจกรรมบริการ ด้านอื่นๆ</t>
  </si>
  <si>
    <t>1. เกษตรกรรม  การป่าไม้ และการประมง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</si>
  <si>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</si>
  <si>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</si>
  <si>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 xml:space="preserve">8. การขนส่ง สถานที่เก็บสินค้า </t>
  </si>
  <si>
    <t>9. ที่พักแรมและบริการด้านอาหาร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</si>
  <si>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</si>
  <si>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</si>
  <si>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การบริหารและการบริการสนับสนุน</t>
  </si>
  <si>
    <t>15. การบริหารราชการ  การป้องกันประเทศ</t>
  </si>
  <si>
    <t>18. ศิลปะ  ความบันเทิงและนันทนาการ</t>
  </si>
  <si>
    <t>20. กิจกรรมการจ้างงานในครัวเรือนส่วนบุคคล กิจกรรมการผลิต</t>
  </si>
  <si>
    <t>21. กิจกรรมขององค์การระหว่างประเทศและภาคีสมาชิก</t>
  </si>
  <si>
    <t>22. ไม่ทราบ</t>
  </si>
  <si>
    <t>13. กิจกรรมทางวิชาชีพ และเทคนิค</t>
  </si>
  <si>
    <t>จำนวน (คน)</t>
  </si>
  <si>
    <t>หมายเหตุ :  -- มีจำนวนเพียงเล็กน้อย</t>
  </si>
  <si>
    <t>-</t>
  </si>
  <si>
    <t>ตารางที่  4  จำนวนและร้อยละของผู้มีงานทำ จำแนกตามอุตสาหกรรม และเพศ</t>
  </si>
  <si>
    <t>15. การบริหารราชการ  การป้องกันประเทศและการประกันสังคมภาคบังคับ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</si>
  <si>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</si>
  <si>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>21. ไม่ทราบ</t>
  </si>
  <si>
    <t xml:space="preserve">              ไตรมาสที่ 2 (เมษายน - มิถุนายน)  2564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</si>
</sst>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9" formatCode="0.000"/>
    <numFmt numFmtId="190" formatCode="0.0"/>
    <numFmt numFmtId="192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rgb="FFFF0000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/>
    <xf numFmtId="0" fontId="3" fillId="0" borderId="2" xfId="0" applyFont="1" applyBorder="1"/>
    <xf numFmtId="190" fontId="3" fillId="0" borderId="0" xfId="0" applyNumberFormat="1" applyFont="1"/>
    <xf numFmtId="192" fontId="4" fillId="0" borderId="0" xfId="1" applyNumberFormat="1" applyFont="1" applyAlignment="1">
      <alignment horizontal="right"/>
    </xf>
    <xf numFmtId="190" fontId="10" fillId="0" borderId="0" xfId="0" applyNumberFormat="1" applyFont="1" applyAlignment="1">
      <alignment vertical="center"/>
    </xf>
    <xf numFmtId="190" fontId="4" fillId="0" borderId="0" xfId="0" applyNumberFormat="1" applyFont="1" applyAlignment="1">
      <alignment vertical="center"/>
    </xf>
    <xf numFmtId="190" fontId="3" fillId="0" borderId="0" xfId="0" applyNumberFormat="1" applyFont="1" applyAlignment="1">
      <alignment vertical="center"/>
    </xf>
    <xf numFmtId="190" fontId="3" fillId="0" borderId="0" xfId="0" applyNumberFormat="1" applyFont="1" applyBorder="1"/>
    <xf numFmtId="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4" fontId="4" fillId="0" borderId="0" xfId="0" applyNumberFormat="1" applyFont="1"/>
    <xf numFmtId="0" fontId="9" fillId="0" borderId="3" xfId="0" applyFont="1" applyBorder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192" fontId="5" fillId="0" borderId="0" xfId="0" applyNumberFormat="1" applyFont="1"/>
    <xf numFmtId="192" fontId="7" fillId="0" borderId="0" xfId="0" applyNumberFormat="1" applyFont="1"/>
    <xf numFmtId="0" fontId="8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5743575" y="28765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5743575" y="28765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5743575" y="5257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5743575" y="5257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5743575" y="5257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5743575" y="28765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5743575" y="28765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5743575" y="71913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5743575" y="705802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5743575" y="71913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84"/>
  <sheetViews>
    <sheetView tabSelected="1" workbookViewId="0">
      <selection activeCell="B6" sqref="B6:B26"/>
    </sheetView>
  </sheetViews>
  <sheetFormatPr defaultRowHeight="14.25" customHeight="1"/>
  <cols>
    <col min="1" max="1" width="55.140625" style="2" customWidth="1"/>
    <col min="2" max="2" width="18.5703125" style="2" customWidth="1"/>
    <col min="3" max="3" width="17.28515625" style="2" customWidth="1"/>
    <col min="4" max="4" width="16" style="2" customWidth="1"/>
    <col min="5" max="29" width="0" style="2" hidden="1" customWidth="1"/>
    <col min="30" max="32" width="9.140625" style="2" hidden="1" customWidth="1"/>
    <col min="33" max="33" width="9.140625" style="2" customWidth="1"/>
    <col min="34" max="37" width="0" style="2" hidden="1" customWidth="1"/>
    <col min="38" max="16384" width="9.140625" style="2"/>
  </cols>
  <sheetData>
    <row r="1" spans="1:62" s="3" customFormat="1" ht="30" customHeight="1">
      <c r="A1" s="1" t="s">
        <v>32</v>
      </c>
      <c r="B1" s="2"/>
      <c r="C1" s="2"/>
      <c r="D1" s="2"/>
      <c r="H1" s="18">
        <v>829317.82</v>
      </c>
      <c r="I1" s="30">
        <f>G6-H1</f>
        <v>38075.680000000051</v>
      </c>
      <c r="K1" s="3">
        <f>I1/10000</f>
        <v>3.8075680000000052</v>
      </c>
    </row>
    <row r="2" spans="1:62" s="1" customFormat="1" ht="26.25" customHeight="1">
      <c r="A2" s="1" t="s">
        <v>36</v>
      </c>
      <c r="B2" s="15"/>
      <c r="C2" s="15"/>
      <c r="D2" s="15"/>
    </row>
    <row r="3" spans="1:62" s="3" customFormat="1" ht="10.5" customHeight="1">
      <c r="A3" s="4"/>
      <c r="B3" s="2"/>
      <c r="C3" s="2"/>
      <c r="D3" s="2"/>
    </row>
    <row r="4" spans="1:62" s="3" customFormat="1" ht="31.5" customHeight="1">
      <c r="A4" s="5" t="s">
        <v>0</v>
      </c>
      <c r="B4" s="6" t="s">
        <v>1</v>
      </c>
      <c r="C4" s="6" t="s">
        <v>2</v>
      </c>
      <c r="D4" s="6" t="s">
        <v>3</v>
      </c>
    </row>
    <row r="5" spans="1:62" s="3" customFormat="1" ht="16.5" customHeight="1">
      <c r="A5" s="7"/>
      <c r="B5" s="39" t="s">
        <v>29</v>
      </c>
      <c r="C5" s="39"/>
      <c r="D5" s="39"/>
      <c r="AL5" s="4"/>
      <c r="AM5" s="15"/>
      <c r="AN5" s="15"/>
    </row>
    <row r="6" spans="1:62" s="9" customFormat="1" ht="17.25" customHeight="1">
      <c r="A6" s="8" t="s">
        <v>4</v>
      </c>
      <c r="B6" s="36">
        <v>871550.57</v>
      </c>
      <c r="C6" s="37">
        <v>486330.82</v>
      </c>
      <c r="D6" s="37">
        <v>385219.75</v>
      </c>
      <c r="G6" s="23">
        <v>867393.5</v>
      </c>
      <c r="H6" s="23">
        <v>487894.23</v>
      </c>
      <c r="I6" s="23">
        <v>379499.28</v>
      </c>
      <c r="K6" s="24">
        <f>L6+M6</f>
        <v>867393</v>
      </c>
      <c r="L6" s="24">
        <f>L7+L8+L9+L10+L11+L12+L13+L14+L15+L16+L17+L18+L19+L20+L21+L22+L23+L24+L25</f>
        <v>487894</v>
      </c>
      <c r="M6" s="24">
        <f>M7+M8+M9+M10+M11+M12+M13+M14+M15+M16+M17+M18+M19+M20+M21+M22+M23+M24+M25+M26</f>
        <v>379499</v>
      </c>
      <c r="AL6" s="36"/>
      <c r="AM6" s="37"/>
      <c r="AN6" s="37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4"/>
      <c r="BA6" s="36"/>
      <c r="BB6" s="36"/>
      <c r="BC6" s="36"/>
      <c r="BD6" s="36"/>
      <c r="BE6" s="36"/>
      <c r="BF6" s="36"/>
      <c r="BG6" s="36"/>
      <c r="BH6" s="36"/>
      <c r="BI6" s="36"/>
      <c r="BJ6" s="36"/>
    </row>
    <row r="7" spans="1:62" s="11" customFormat="1" ht="14.25" customHeight="1">
      <c r="A7" s="10" t="s">
        <v>15</v>
      </c>
      <c r="B7" s="36">
        <v>473146.05</v>
      </c>
      <c r="C7" s="37">
        <v>263779.52</v>
      </c>
      <c r="D7" s="37">
        <v>209366.53</v>
      </c>
      <c r="G7" s="23">
        <v>432540.56</v>
      </c>
      <c r="H7" s="23">
        <v>247781.15</v>
      </c>
      <c r="I7" s="23">
        <v>184759.42</v>
      </c>
      <c r="K7" s="24">
        <f t="shared" ref="K7:K26" si="0">L7+M7</f>
        <v>432540</v>
      </c>
      <c r="L7" s="24">
        <v>247781</v>
      </c>
      <c r="M7" s="24">
        <v>184759</v>
      </c>
      <c r="AL7" s="36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15"/>
      <c r="BA7" s="37"/>
      <c r="BB7" s="37"/>
      <c r="BC7" s="37"/>
      <c r="BD7" s="37"/>
      <c r="BE7" s="37"/>
      <c r="BF7" s="37"/>
      <c r="BG7" s="37"/>
      <c r="BH7" s="37"/>
      <c r="BI7" s="37"/>
      <c r="BJ7" s="37"/>
    </row>
    <row r="8" spans="1:62" s="11" customFormat="1" ht="14.25" customHeight="1">
      <c r="A8" s="12" t="s">
        <v>8</v>
      </c>
      <c r="B8" s="36">
        <v>606.38</v>
      </c>
      <c r="C8" s="37">
        <v>217.37</v>
      </c>
      <c r="D8" s="37">
        <v>389.02</v>
      </c>
      <c r="G8" s="23" t="s">
        <v>31</v>
      </c>
      <c r="H8" s="23" t="s">
        <v>31</v>
      </c>
      <c r="I8" s="23" t="s">
        <v>31</v>
      </c>
      <c r="K8" s="24">
        <f t="shared" si="0"/>
        <v>0</v>
      </c>
      <c r="L8" s="25">
        <v>0</v>
      </c>
      <c r="M8" s="25">
        <v>0</v>
      </c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15"/>
      <c r="BA8" s="37"/>
      <c r="BB8" s="37"/>
      <c r="BC8" s="37"/>
      <c r="BD8" s="37"/>
      <c r="BE8" s="37"/>
      <c r="BF8" s="37"/>
      <c r="BG8" s="37"/>
      <c r="BH8" s="37"/>
      <c r="BI8" s="37"/>
      <c r="BJ8" s="37"/>
    </row>
    <row r="9" spans="1:62" s="11" customFormat="1" ht="14.25" customHeight="1">
      <c r="A9" s="12" t="s">
        <v>9</v>
      </c>
      <c r="B9" s="36">
        <v>47907.09</v>
      </c>
      <c r="C9" s="37">
        <v>24363.63</v>
      </c>
      <c r="D9" s="37">
        <v>23543.46</v>
      </c>
      <c r="G9" s="23">
        <v>65945.14</v>
      </c>
      <c r="H9" s="23">
        <v>33347.019999999997</v>
      </c>
      <c r="I9" s="23">
        <v>32598.12</v>
      </c>
      <c r="K9" s="24">
        <f t="shared" si="0"/>
        <v>65945</v>
      </c>
      <c r="L9" s="24">
        <v>33347</v>
      </c>
      <c r="M9" s="24">
        <v>32598</v>
      </c>
      <c r="AL9" s="36"/>
      <c r="AM9" s="37"/>
      <c r="AN9" s="37"/>
    </row>
    <row r="10" spans="1:62" s="11" customFormat="1" ht="14.25" customHeight="1">
      <c r="A10" s="12" t="s">
        <v>16</v>
      </c>
      <c r="B10" s="36">
        <v>1514.71</v>
      </c>
      <c r="C10" s="37">
        <v>1514.71</v>
      </c>
      <c r="D10" s="37">
        <v>0</v>
      </c>
      <c r="G10" s="23">
        <v>1524.88</v>
      </c>
      <c r="H10" s="23">
        <v>1129.3699999999999</v>
      </c>
      <c r="I10" s="23">
        <v>395.51</v>
      </c>
      <c r="K10" s="24">
        <f t="shared" si="0"/>
        <v>1525</v>
      </c>
      <c r="L10" s="24">
        <v>1129</v>
      </c>
      <c r="M10" s="25">
        <v>396</v>
      </c>
      <c r="AL10" s="36"/>
      <c r="AM10" s="37"/>
      <c r="AN10" s="37"/>
    </row>
    <row r="11" spans="1:62" s="11" customFormat="1" ht="14.25" customHeight="1">
      <c r="A11" s="12" t="s">
        <v>17</v>
      </c>
      <c r="B11" s="36">
        <v>2878.77</v>
      </c>
      <c r="C11" s="37">
        <v>1762.11</v>
      </c>
      <c r="D11" s="37">
        <v>1116.6600000000001</v>
      </c>
      <c r="G11" s="23">
        <v>184.97</v>
      </c>
      <c r="H11" s="23">
        <v>101.4</v>
      </c>
      <c r="I11" s="23">
        <v>83.57</v>
      </c>
      <c r="K11" s="24">
        <f t="shared" si="0"/>
        <v>185</v>
      </c>
      <c r="L11" s="25">
        <v>101</v>
      </c>
      <c r="M11" s="25">
        <v>84</v>
      </c>
      <c r="AL11" s="36"/>
      <c r="AM11" s="37"/>
      <c r="AN11" s="37"/>
    </row>
    <row r="12" spans="1:62" ht="14.25" customHeight="1">
      <c r="A12" s="10" t="s">
        <v>5</v>
      </c>
      <c r="B12" s="36">
        <v>59403.54</v>
      </c>
      <c r="C12" s="37">
        <v>50295.55</v>
      </c>
      <c r="D12" s="37">
        <v>9107.99</v>
      </c>
      <c r="G12" s="23">
        <v>72693.22</v>
      </c>
      <c r="H12" s="23">
        <v>57010.89</v>
      </c>
      <c r="I12" s="23">
        <v>15682.33</v>
      </c>
      <c r="K12" s="24">
        <f t="shared" si="0"/>
        <v>72693</v>
      </c>
      <c r="L12" s="24">
        <v>57011</v>
      </c>
      <c r="M12" s="24">
        <v>15682</v>
      </c>
      <c r="AL12" s="36"/>
      <c r="AM12" s="37"/>
      <c r="AN12" s="37"/>
    </row>
    <row r="13" spans="1:62" ht="14.25" customHeight="1">
      <c r="A13" s="12" t="s">
        <v>6</v>
      </c>
      <c r="B13" s="36">
        <v>108218.93</v>
      </c>
      <c r="C13" s="37">
        <v>59672.33</v>
      </c>
      <c r="D13" s="37">
        <v>48546.6</v>
      </c>
      <c r="G13" s="23">
        <v>113634.18</v>
      </c>
      <c r="H13" s="23">
        <v>57655.73</v>
      </c>
      <c r="I13" s="23">
        <v>55978.45</v>
      </c>
      <c r="K13" s="24">
        <f t="shared" si="0"/>
        <v>113634</v>
      </c>
      <c r="L13" s="24">
        <v>57656</v>
      </c>
      <c r="M13" s="24">
        <v>55978</v>
      </c>
      <c r="AL13" s="36"/>
      <c r="AM13" s="37"/>
      <c r="AN13" s="37"/>
    </row>
    <row r="14" spans="1:62" ht="17.25" customHeight="1">
      <c r="A14" s="13" t="s">
        <v>18</v>
      </c>
      <c r="B14" s="36">
        <v>9574.32</v>
      </c>
      <c r="C14" s="37">
        <v>9215.17</v>
      </c>
      <c r="D14" s="37">
        <v>359.15</v>
      </c>
      <c r="G14" s="23">
        <v>4914.91</v>
      </c>
      <c r="H14" s="23">
        <v>3523.95</v>
      </c>
      <c r="I14" s="23">
        <v>1390.95</v>
      </c>
      <c r="K14" s="24">
        <f t="shared" si="0"/>
        <v>4915</v>
      </c>
      <c r="L14" s="24">
        <v>3524</v>
      </c>
      <c r="M14" s="24">
        <v>1391</v>
      </c>
      <c r="AL14" s="36"/>
      <c r="AM14" s="37"/>
      <c r="AN14" s="37"/>
    </row>
    <row r="15" spans="1:62" s="13" customFormat="1" ht="14.25" customHeight="1">
      <c r="A15" s="14" t="s">
        <v>19</v>
      </c>
      <c r="B15" s="36">
        <v>40919.81</v>
      </c>
      <c r="C15" s="37">
        <v>13861.64</v>
      </c>
      <c r="D15" s="37">
        <v>27058.17</v>
      </c>
      <c r="G15" s="23">
        <v>39398.81</v>
      </c>
      <c r="H15" s="23">
        <v>12102.84</v>
      </c>
      <c r="I15" s="23">
        <v>27295.97</v>
      </c>
      <c r="K15" s="24">
        <f t="shared" si="0"/>
        <v>39399</v>
      </c>
      <c r="L15" s="24">
        <v>12103</v>
      </c>
      <c r="M15" s="24">
        <v>27296</v>
      </c>
      <c r="AL15" s="36"/>
      <c r="AM15" s="37"/>
      <c r="AN15" s="37"/>
    </row>
    <row r="16" spans="1:62" ht="17.25" customHeight="1">
      <c r="A16" s="13" t="s">
        <v>10</v>
      </c>
      <c r="B16" s="36">
        <v>283.92</v>
      </c>
      <c r="C16" s="37">
        <v>283.92</v>
      </c>
      <c r="D16" s="37">
        <v>0</v>
      </c>
      <c r="G16" s="23">
        <v>781.99</v>
      </c>
      <c r="H16" s="23">
        <v>610.29</v>
      </c>
      <c r="I16" s="23">
        <v>171.71</v>
      </c>
      <c r="K16" s="24">
        <f t="shared" si="0"/>
        <v>782</v>
      </c>
      <c r="L16" s="25">
        <v>610</v>
      </c>
      <c r="M16" s="25">
        <v>172</v>
      </c>
      <c r="AL16" s="36"/>
      <c r="AM16" s="37"/>
      <c r="AN16" s="37"/>
    </row>
    <row r="17" spans="1:40" ht="16.5" customHeight="1">
      <c r="A17" s="13" t="s">
        <v>11</v>
      </c>
      <c r="B17" s="36">
        <v>4431.25</v>
      </c>
      <c r="C17" s="37">
        <v>1378.35</v>
      </c>
      <c r="D17" s="37">
        <v>3052.9</v>
      </c>
      <c r="G17" s="23">
        <v>3276.12</v>
      </c>
      <c r="H17" s="23">
        <v>2045.26</v>
      </c>
      <c r="I17" s="23">
        <v>1230.8599999999999</v>
      </c>
      <c r="K17" s="24">
        <f t="shared" si="0"/>
        <v>3276</v>
      </c>
      <c r="L17" s="24">
        <v>2045</v>
      </c>
      <c r="M17" s="24">
        <v>1231</v>
      </c>
      <c r="AL17" s="36"/>
      <c r="AM17" s="37"/>
      <c r="AN17" s="37"/>
    </row>
    <row r="18" spans="1:40" ht="15.75" customHeight="1">
      <c r="A18" s="13" t="s">
        <v>20</v>
      </c>
      <c r="B18" s="36">
        <v>685.17</v>
      </c>
      <c r="C18" s="37" t="s">
        <v>31</v>
      </c>
      <c r="D18" s="37">
        <v>685.17</v>
      </c>
      <c r="G18" s="23">
        <v>178.9</v>
      </c>
      <c r="H18" s="23">
        <v>178.9</v>
      </c>
      <c r="I18" s="23" t="s">
        <v>31</v>
      </c>
      <c r="K18" s="24">
        <f t="shared" si="0"/>
        <v>179</v>
      </c>
      <c r="L18" s="25">
        <v>179</v>
      </c>
      <c r="M18" s="25">
        <v>0</v>
      </c>
    </row>
    <row r="19" spans="1:40" ht="15.75" customHeight="1">
      <c r="A19" s="13" t="s">
        <v>28</v>
      </c>
      <c r="B19" s="36">
        <v>1948.59</v>
      </c>
      <c r="C19" s="37">
        <v>1219.49</v>
      </c>
      <c r="D19" s="37">
        <v>729.1</v>
      </c>
      <c r="G19" s="23">
        <v>1082.0999999999999</v>
      </c>
      <c r="H19" s="23">
        <v>546.83000000000004</v>
      </c>
      <c r="I19" s="23">
        <v>535.27</v>
      </c>
      <c r="K19" s="24">
        <f t="shared" si="0"/>
        <v>1082</v>
      </c>
      <c r="L19" s="25">
        <v>547</v>
      </c>
      <c r="M19" s="25">
        <v>535</v>
      </c>
    </row>
    <row r="20" spans="1:40" ht="15.75" customHeight="1">
      <c r="A20" s="13" t="s">
        <v>22</v>
      </c>
      <c r="B20" s="36">
        <v>1788.62</v>
      </c>
      <c r="C20" s="37">
        <v>1091.69</v>
      </c>
      <c r="D20" s="37">
        <v>696.93</v>
      </c>
      <c r="G20" s="23">
        <v>2879.53</v>
      </c>
      <c r="H20" s="23">
        <v>1912.99</v>
      </c>
      <c r="I20" s="23">
        <v>966.54</v>
      </c>
      <c r="K20" s="24">
        <f t="shared" si="0"/>
        <v>2879</v>
      </c>
      <c r="L20" s="24">
        <v>1913</v>
      </c>
      <c r="M20" s="25">
        <v>966</v>
      </c>
    </row>
    <row r="21" spans="1:40" ht="15.75" customHeight="1">
      <c r="A21" s="2" t="s">
        <v>33</v>
      </c>
      <c r="B21" s="36">
        <v>47072.68</v>
      </c>
      <c r="C21" s="37">
        <v>26608.32</v>
      </c>
      <c r="D21" s="37">
        <v>20464.36</v>
      </c>
      <c r="G21" s="23">
        <v>37942.870000000003</v>
      </c>
      <c r="H21" s="23">
        <v>27331.79</v>
      </c>
      <c r="I21" s="23">
        <v>10611.08</v>
      </c>
      <c r="K21" s="24">
        <f t="shared" si="0"/>
        <v>37943</v>
      </c>
      <c r="L21" s="24">
        <v>27332</v>
      </c>
      <c r="M21" s="24">
        <v>10611</v>
      </c>
    </row>
    <row r="22" spans="1:40" ht="15" customHeight="1">
      <c r="A22" s="2" t="s">
        <v>12</v>
      </c>
      <c r="B22" s="36">
        <v>21901.55</v>
      </c>
      <c r="C22" s="37">
        <v>7684.13</v>
      </c>
      <c r="D22" s="37">
        <v>14217.43</v>
      </c>
      <c r="G22" s="23">
        <v>26610.84</v>
      </c>
      <c r="H22" s="23">
        <v>7221.23</v>
      </c>
      <c r="I22" s="23">
        <v>19389.599999999999</v>
      </c>
      <c r="K22" s="24">
        <f t="shared" si="0"/>
        <v>26611</v>
      </c>
      <c r="L22" s="24">
        <v>7221</v>
      </c>
      <c r="M22" s="24">
        <v>19390</v>
      </c>
    </row>
    <row r="23" spans="1:40" ht="14.25" customHeight="1">
      <c r="A23" s="2" t="s">
        <v>13</v>
      </c>
      <c r="B23" s="36">
        <v>16796.34</v>
      </c>
      <c r="C23" s="37">
        <v>3234.89</v>
      </c>
      <c r="D23" s="37">
        <v>13561.46</v>
      </c>
      <c r="G23" s="23">
        <v>15171.74</v>
      </c>
      <c r="H23" s="23">
        <v>3972.9</v>
      </c>
      <c r="I23" s="23">
        <v>11198.84</v>
      </c>
      <c r="K23" s="24">
        <f t="shared" si="0"/>
        <v>15172</v>
      </c>
      <c r="L23" s="24">
        <v>3973</v>
      </c>
      <c r="M23" s="24">
        <v>11199</v>
      </c>
    </row>
    <row r="24" spans="1:40" ht="16.5" customHeight="1">
      <c r="A24" s="2" t="s">
        <v>24</v>
      </c>
      <c r="B24" s="36">
        <v>2066.86</v>
      </c>
      <c r="C24" s="37">
        <v>677.69</v>
      </c>
      <c r="D24" s="37">
        <v>1389.17</v>
      </c>
      <c r="G24" s="23">
        <v>2146.21</v>
      </c>
      <c r="H24" s="23">
        <v>1171.83</v>
      </c>
      <c r="I24" s="23">
        <v>974.38</v>
      </c>
      <c r="K24" s="24">
        <f t="shared" si="0"/>
        <v>2146</v>
      </c>
      <c r="L24" s="24">
        <v>1172</v>
      </c>
      <c r="M24" s="25">
        <v>974</v>
      </c>
    </row>
    <row r="25" spans="1:40" ht="14.25" customHeight="1">
      <c r="A25" s="2" t="s">
        <v>14</v>
      </c>
      <c r="B25" s="36">
        <v>30150.2</v>
      </c>
      <c r="C25" s="37">
        <v>19214.54</v>
      </c>
      <c r="D25" s="37">
        <v>10935.66</v>
      </c>
      <c r="G25" s="23">
        <v>45524.87</v>
      </c>
      <c r="H25" s="23">
        <v>30249.87</v>
      </c>
      <c r="I25" s="23">
        <v>15275.01</v>
      </c>
      <c r="K25" s="24">
        <f t="shared" si="0"/>
        <v>45525</v>
      </c>
      <c r="L25" s="24">
        <v>30250</v>
      </c>
      <c r="M25" s="24">
        <v>15275</v>
      </c>
    </row>
    <row r="26" spans="1:40" ht="14.25" customHeight="1">
      <c r="A26" s="2" t="s">
        <v>34</v>
      </c>
      <c r="B26" s="36">
        <v>255.77</v>
      </c>
      <c r="C26" s="37">
        <v>255.77</v>
      </c>
      <c r="D26" s="37" t="s">
        <v>31</v>
      </c>
      <c r="G26" s="23">
        <v>961.66</v>
      </c>
      <c r="H26" s="23" t="s">
        <v>31</v>
      </c>
      <c r="I26" s="23">
        <v>961.66</v>
      </c>
      <c r="K26" s="24">
        <f t="shared" si="0"/>
        <v>962</v>
      </c>
      <c r="L26" s="25">
        <v>0</v>
      </c>
      <c r="M26" s="25">
        <v>962</v>
      </c>
    </row>
    <row r="27" spans="1:40" ht="14.25" customHeight="1">
      <c r="A27" s="13" t="s">
        <v>35</v>
      </c>
      <c r="B27" s="23" t="s">
        <v>31</v>
      </c>
      <c r="C27" s="25" t="s">
        <v>31</v>
      </c>
      <c r="D27" s="25" t="s">
        <v>31</v>
      </c>
      <c r="K27" s="41"/>
      <c r="L27" s="41"/>
      <c r="M27" s="41"/>
    </row>
    <row r="28" spans="1:40" ht="16.5" customHeight="1">
      <c r="A28" s="15"/>
      <c r="B28" s="40" t="s">
        <v>7</v>
      </c>
      <c r="C28" s="40"/>
      <c r="D28" s="40"/>
    </row>
    <row r="29" spans="1:40" s="9" customFormat="1" ht="14.25" customHeight="1">
      <c r="A29" s="8" t="s">
        <v>4</v>
      </c>
      <c r="B29" s="29">
        <v>100</v>
      </c>
      <c r="C29" s="29">
        <v>100</v>
      </c>
      <c r="D29" s="29">
        <v>100</v>
      </c>
      <c r="F29" s="20"/>
      <c r="G29" s="27">
        <f>G30+G31+G32+G33+G34+G35+G36+G37+G38+G39+G40+G41+G42+G43+G44+G45+G46+G47+G48</f>
        <v>99.999999999999986</v>
      </c>
      <c r="H29" s="27">
        <f>H30+H31+H32+H33+H34+H35+H36+H37+H38+H39+H40+H41+H42+H43+H44+H45+H46+H47+H48</f>
        <v>100</v>
      </c>
      <c r="I29" s="27">
        <f>I30+I31+I32+I33+I34+I35+I36+I37+I38+I39+I40+I41+I42+I43+I44+I45+I46+I47+I48</f>
        <v>99.999999999999986</v>
      </c>
      <c r="L29" s="28">
        <f>SUM(L30:L49)</f>
        <v>99.999999999999986</v>
      </c>
      <c r="M29" s="28">
        <f>SUM(M30:M49)</f>
        <v>100</v>
      </c>
      <c r="N29" s="28">
        <f>SUM(N30:N49)</f>
        <v>100</v>
      </c>
      <c r="AD29" s="32">
        <f>SUM(AD30:AD49)</f>
        <v>99.999999999999986</v>
      </c>
      <c r="AE29" s="32">
        <f>SUM(AE30:AE49)</f>
        <v>100</v>
      </c>
      <c r="AF29" s="32">
        <f>SUM(AF30:AF49)</f>
        <v>100</v>
      </c>
      <c r="AH29" s="34">
        <f>SUM(AH30:AH49)</f>
        <v>100</v>
      </c>
      <c r="AI29" s="34">
        <f>SUM(AI30:AI49)</f>
        <v>99.990000000000009</v>
      </c>
      <c r="AJ29" s="34">
        <f>SUM(AJ30:AJ50)</f>
        <v>99.970000000000013</v>
      </c>
    </row>
    <row r="30" spans="1:40" s="11" customFormat="1" ht="14.25" customHeight="1">
      <c r="A30" s="10" t="s">
        <v>15</v>
      </c>
      <c r="B30" s="28">
        <v>61.618622413163735</v>
      </c>
      <c r="C30" s="28">
        <v>60.742086712930032</v>
      </c>
      <c r="D30" s="28">
        <v>62.751276981380791</v>
      </c>
      <c r="F30" s="21"/>
      <c r="G30" s="26">
        <v>49.9</v>
      </c>
      <c r="H30" s="26">
        <v>50.9</v>
      </c>
      <c r="I30" s="26">
        <v>48.7</v>
      </c>
      <c r="L30" s="26">
        <v>49.87</v>
      </c>
      <c r="M30" s="26">
        <v>50.79</v>
      </c>
      <c r="N30" s="26">
        <v>48.69</v>
      </c>
      <c r="AD30" s="25">
        <v>49.87</v>
      </c>
      <c r="AE30" s="25">
        <v>50.79</v>
      </c>
      <c r="AF30" s="33">
        <v>48.69</v>
      </c>
      <c r="AH30" s="25">
        <v>61.62</v>
      </c>
      <c r="AI30" s="25">
        <v>60.75</v>
      </c>
      <c r="AJ30" s="25">
        <v>62.75</v>
      </c>
    </row>
    <row r="31" spans="1:40" s="11" customFormat="1" ht="14.25" customHeight="1">
      <c r="A31" s="12" t="s">
        <v>8</v>
      </c>
      <c r="B31" s="28">
        <v>0.13365905708589559</v>
      </c>
      <c r="C31" s="28">
        <v>9.4439430255285325E-2</v>
      </c>
      <c r="D31" s="28">
        <v>0.18433844125885648</v>
      </c>
      <c r="F31" s="21"/>
      <c r="G31" s="26">
        <v>0</v>
      </c>
      <c r="H31" s="26">
        <v>0</v>
      </c>
      <c r="I31" s="26">
        <v>0</v>
      </c>
      <c r="L31" s="26">
        <v>0</v>
      </c>
      <c r="M31" s="26">
        <v>0</v>
      </c>
      <c r="N31" s="26">
        <v>0</v>
      </c>
      <c r="AD31" s="25" t="s">
        <v>31</v>
      </c>
      <c r="AE31" s="25" t="s">
        <v>31</v>
      </c>
      <c r="AF31" s="25" t="s">
        <v>31</v>
      </c>
      <c r="AH31" s="25">
        <v>0.13</v>
      </c>
      <c r="AI31" s="25">
        <v>0.09</v>
      </c>
      <c r="AJ31" s="25">
        <v>0.18</v>
      </c>
    </row>
    <row r="32" spans="1:40" s="11" customFormat="1" ht="14.25" customHeight="1">
      <c r="A32" s="12" t="s">
        <v>9</v>
      </c>
      <c r="B32" s="28">
        <v>4.724566871647994</v>
      </c>
      <c r="C32" s="28">
        <v>4.2553530620092488</v>
      </c>
      <c r="D32" s="28">
        <v>5.3308823529411766</v>
      </c>
      <c r="F32" s="21"/>
      <c r="G32" s="26">
        <v>7.6</v>
      </c>
      <c r="H32" s="26">
        <v>6.9</v>
      </c>
      <c r="I32" s="26">
        <v>8.6</v>
      </c>
      <c r="L32" s="26">
        <v>7.6</v>
      </c>
      <c r="M32" s="26">
        <v>6.83</v>
      </c>
      <c r="N32" s="26">
        <v>8.59</v>
      </c>
      <c r="AD32" s="25">
        <v>7.6</v>
      </c>
      <c r="AE32" s="25">
        <v>6.83</v>
      </c>
      <c r="AF32" s="25">
        <v>8.59</v>
      </c>
      <c r="AH32" s="25">
        <v>4.72</v>
      </c>
      <c r="AI32" s="25">
        <v>4.26</v>
      </c>
      <c r="AJ32" s="25">
        <v>5.33</v>
      </c>
    </row>
    <row r="33" spans="1:36" s="11" customFormat="1" ht="14.25" customHeight="1">
      <c r="A33" s="12" t="s">
        <v>16</v>
      </c>
      <c r="B33" s="28">
        <v>8.738382051498049E-2</v>
      </c>
      <c r="C33" s="28">
        <v>0.12412608660135602</v>
      </c>
      <c r="D33" s="28">
        <v>3.9905668149612786E-2</v>
      </c>
      <c r="F33" s="19"/>
      <c r="G33" s="26">
        <v>0.2</v>
      </c>
      <c r="H33" s="26">
        <v>0.2</v>
      </c>
      <c r="I33" s="26">
        <v>0.1</v>
      </c>
      <c r="L33" s="26">
        <v>0.18</v>
      </c>
      <c r="M33" s="26">
        <v>0.23</v>
      </c>
      <c r="N33" s="26">
        <v>0.1</v>
      </c>
      <c r="AD33" s="25">
        <v>0.18</v>
      </c>
      <c r="AE33" s="25">
        <v>0.23</v>
      </c>
      <c r="AF33" s="25">
        <v>0.1</v>
      </c>
      <c r="AH33" s="25">
        <v>0.09</v>
      </c>
      <c r="AI33" s="25">
        <v>0.12</v>
      </c>
      <c r="AJ33" s="25">
        <v>0.04</v>
      </c>
    </row>
    <row r="34" spans="1:36" s="11" customFormat="1" ht="14.25" customHeight="1">
      <c r="A34" s="12" t="s">
        <v>17</v>
      </c>
      <c r="B34" s="28">
        <v>5.9978097885603571E-2</v>
      </c>
      <c r="C34" s="28">
        <v>0.10639378851544802</v>
      </c>
      <c r="D34" s="28">
        <v>0</v>
      </c>
      <c r="F34" s="21"/>
      <c r="G34" s="26">
        <v>0</v>
      </c>
      <c r="H34" s="26">
        <v>0</v>
      </c>
      <c r="I34" s="26">
        <v>0</v>
      </c>
      <c r="L34" s="26">
        <v>0.02</v>
      </c>
      <c r="M34" s="26">
        <v>0.02</v>
      </c>
      <c r="N34" s="26">
        <v>0.02</v>
      </c>
      <c r="AD34" s="25">
        <v>0.02</v>
      </c>
      <c r="AE34" s="25">
        <v>0.02</v>
      </c>
      <c r="AF34" s="25">
        <v>0.02</v>
      </c>
      <c r="AH34" s="25">
        <v>0.06</v>
      </c>
      <c r="AI34" s="25">
        <v>0.11</v>
      </c>
      <c r="AJ34" s="25">
        <v>0</v>
      </c>
    </row>
    <row r="35" spans="1:36" ht="14.25" customHeight="1">
      <c r="A35" s="10" t="s">
        <v>5</v>
      </c>
      <c r="B35" s="28">
        <v>5.0031168393564149</v>
      </c>
      <c r="C35" s="28">
        <v>7.7970309358867844</v>
      </c>
      <c r="D35" s="28">
        <v>1.3928365463832593</v>
      </c>
      <c r="F35" s="17"/>
      <c r="G35" s="26">
        <v>8.4</v>
      </c>
      <c r="H35" s="26">
        <v>11.7</v>
      </c>
      <c r="I35" s="26">
        <v>4.0999999999999996</v>
      </c>
      <c r="L35" s="26">
        <v>8.3800000000000008</v>
      </c>
      <c r="M35" s="26">
        <v>11.69</v>
      </c>
      <c r="N35" s="26">
        <v>4.13</v>
      </c>
      <c r="AD35" s="25">
        <v>8.3800000000000008</v>
      </c>
      <c r="AE35" s="25">
        <v>11.69</v>
      </c>
      <c r="AF35" s="25">
        <v>4.13</v>
      </c>
      <c r="AH35" s="25">
        <v>5</v>
      </c>
      <c r="AI35" s="25">
        <v>7.8</v>
      </c>
      <c r="AJ35" s="25">
        <v>1.39</v>
      </c>
    </row>
    <row r="36" spans="1:36" ht="14.25" customHeight="1">
      <c r="A36" s="12" t="s">
        <v>6</v>
      </c>
      <c r="B36" s="28">
        <v>11.936652346053407</v>
      </c>
      <c r="C36" s="28">
        <v>10.864320026140197</v>
      </c>
      <c r="D36" s="28">
        <v>13.32231421980557</v>
      </c>
      <c r="F36" s="17"/>
      <c r="G36" s="26">
        <v>13.1</v>
      </c>
      <c r="H36" s="26">
        <v>11.8</v>
      </c>
      <c r="I36" s="26">
        <v>14.8</v>
      </c>
      <c r="L36" s="26">
        <v>13.1</v>
      </c>
      <c r="M36" s="26">
        <v>11.82</v>
      </c>
      <c r="N36" s="26">
        <v>14.75</v>
      </c>
      <c r="AD36" s="25">
        <v>13.1</v>
      </c>
      <c r="AE36" s="25">
        <v>11.82</v>
      </c>
      <c r="AF36" s="25">
        <v>14.75</v>
      </c>
      <c r="AH36" s="25">
        <v>11.94</v>
      </c>
      <c r="AI36" s="25">
        <v>10.86</v>
      </c>
      <c r="AJ36" s="25">
        <v>13.32</v>
      </c>
    </row>
    <row r="37" spans="1:36" s="13" customFormat="1" ht="14.25" customHeight="1">
      <c r="A37" s="13" t="s">
        <v>18</v>
      </c>
      <c r="B37" s="28">
        <v>0.43253867969561677</v>
      </c>
      <c r="C37" s="28">
        <v>0.72144552100081882</v>
      </c>
      <c r="D37" s="28">
        <v>5.9214862415554459E-2</v>
      </c>
      <c r="F37" s="22"/>
      <c r="G37" s="26">
        <v>0.6</v>
      </c>
      <c r="H37" s="26">
        <v>0.7</v>
      </c>
      <c r="I37" s="26">
        <v>0.4</v>
      </c>
      <c r="L37" s="26">
        <v>0.56999999999999995</v>
      </c>
      <c r="M37" s="26">
        <v>0.72</v>
      </c>
      <c r="N37" s="26">
        <v>0.37</v>
      </c>
      <c r="AD37" s="25">
        <v>0.56999999999999995</v>
      </c>
      <c r="AE37" s="25">
        <v>0.72</v>
      </c>
      <c r="AF37" s="25">
        <v>0.37</v>
      </c>
      <c r="AH37" s="25">
        <v>0.43</v>
      </c>
      <c r="AI37" s="25">
        <v>0.72</v>
      </c>
      <c r="AJ37" s="25">
        <v>0.06</v>
      </c>
    </row>
    <row r="38" spans="1:36" ht="18" customHeight="1">
      <c r="A38" s="14" t="s">
        <v>19</v>
      </c>
      <c r="B38" s="28">
        <v>3.818043972706596</v>
      </c>
      <c r="C38" s="28">
        <v>3.3113572380650678</v>
      </c>
      <c r="D38" s="28">
        <v>4.4727817597627286</v>
      </c>
      <c r="F38" s="17"/>
      <c r="G38" s="26">
        <v>4.5</v>
      </c>
      <c r="H38" s="26">
        <v>2.5</v>
      </c>
      <c r="I38" s="26">
        <v>7.2</v>
      </c>
      <c r="L38" s="26">
        <v>4.54</v>
      </c>
      <c r="M38" s="26">
        <v>2.48</v>
      </c>
      <c r="N38" s="26">
        <v>7.19</v>
      </c>
      <c r="AD38" s="25">
        <v>4.54</v>
      </c>
      <c r="AE38" s="25">
        <v>2.48</v>
      </c>
      <c r="AF38" s="25">
        <v>7.19</v>
      </c>
      <c r="AH38" s="25">
        <v>3.82</v>
      </c>
      <c r="AI38" s="25">
        <v>3.31</v>
      </c>
      <c r="AJ38" s="25">
        <v>4.47</v>
      </c>
    </row>
    <row r="39" spans="1:36" ht="16.5" customHeight="1">
      <c r="A39" s="13" t="s">
        <v>10</v>
      </c>
      <c r="B39" s="28">
        <v>0.11074607587117064</v>
      </c>
      <c r="C39" s="28">
        <v>0.19644995407534036</v>
      </c>
      <c r="D39" s="28">
        <v>0</v>
      </c>
      <c r="F39" s="17"/>
      <c r="G39" s="26">
        <v>0.1</v>
      </c>
      <c r="H39" s="26">
        <v>0.1</v>
      </c>
      <c r="I39" s="26">
        <v>0.1</v>
      </c>
      <c r="L39" s="26">
        <v>0.09</v>
      </c>
      <c r="M39" s="26">
        <v>0.13</v>
      </c>
      <c r="N39" s="26">
        <v>0.05</v>
      </c>
      <c r="AD39" s="25">
        <v>0.09</v>
      </c>
      <c r="AE39" s="25">
        <v>0.13</v>
      </c>
      <c r="AF39" s="25">
        <v>0.05</v>
      </c>
      <c r="AH39" s="25">
        <v>0.11</v>
      </c>
      <c r="AI39" s="25">
        <v>0.2</v>
      </c>
      <c r="AJ39" s="25">
        <v>0</v>
      </c>
    </row>
    <row r="40" spans="1:36" ht="17.25" customHeight="1">
      <c r="A40" s="13" t="s">
        <v>11</v>
      </c>
      <c r="B40" s="28">
        <v>0.27001375902058239</v>
      </c>
      <c r="C40" s="28">
        <v>0.24307195128997489</v>
      </c>
      <c r="D40" s="28">
        <v>0.30482781347833249</v>
      </c>
      <c r="F40" s="17"/>
      <c r="G40" s="26">
        <v>0.4</v>
      </c>
      <c r="H40" s="26">
        <v>0.4</v>
      </c>
      <c r="I40" s="26">
        <v>0.3</v>
      </c>
      <c r="L40" s="26">
        <v>0.38</v>
      </c>
      <c r="M40" s="26">
        <v>0.42</v>
      </c>
      <c r="N40" s="26">
        <v>0.32</v>
      </c>
      <c r="AD40" s="25">
        <v>0.38</v>
      </c>
      <c r="AE40" s="25">
        <v>0.42</v>
      </c>
      <c r="AF40" s="25">
        <v>0.32</v>
      </c>
      <c r="AH40" s="25">
        <v>0.27</v>
      </c>
      <c r="AI40" s="25">
        <v>0.24</v>
      </c>
      <c r="AJ40" s="25">
        <v>0.3</v>
      </c>
    </row>
    <row r="41" spans="1:36" ht="15" customHeight="1">
      <c r="A41" s="13" t="s">
        <v>20</v>
      </c>
      <c r="B41" s="28">
        <v>1.9655743689102292E-2</v>
      </c>
      <c r="C41" s="28" t="s">
        <v>31</v>
      </c>
      <c r="D41" s="28">
        <v>4.5054786620530564E-2</v>
      </c>
      <c r="E41" s="2">
        <v>0</v>
      </c>
      <c r="F41" s="17"/>
      <c r="G41" s="26">
        <v>0</v>
      </c>
      <c r="H41" s="26">
        <v>0</v>
      </c>
      <c r="I41" s="26">
        <v>0</v>
      </c>
      <c r="L41" s="26">
        <v>0.02</v>
      </c>
      <c r="M41" s="26">
        <v>0.04</v>
      </c>
      <c r="N41" s="26">
        <v>0</v>
      </c>
      <c r="AD41" s="25">
        <v>0.02</v>
      </c>
      <c r="AE41" s="25">
        <v>0.04</v>
      </c>
      <c r="AF41" s="25" t="s">
        <v>31</v>
      </c>
      <c r="AH41" s="25">
        <v>0.02</v>
      </c>
      <c r="AI41" s="25">
        <v>0</v>
      </c>
      <c r="AJ41" s="25">
        <v>0.05</v>
      </c>
    </row>
    <row r="42" spans="1:36" ht="18" customHeight="1">
      <c r="A42" s="13" t="s">
        <v>21</v>
      </c>
      <c r="B42" s="28">
        <v>0.24687614073512482</v>
      </c>
      <c r="C42" s="28">
        <v>0.28491220520054433</v>
      </c>
      <c r="D42" s="28">
        <v>0.1977261492832427</v>
      </c>
      <c r="F42" s="17"/>
      <c r="G42" s="26">
        <v>0.1</v>
      </c>
      <c r="H42" s="26">
        <v>0.1</v>
      </c>
      <c r="I42" s="26">
        <v>0.1</v>
      </c>
      <c r="L42" s="26">
        <v>0.12</v>
      </c>
      <c r="M42" s="26">
        <v>0.11</v>
      </c>
      <c r="N42" s="26">
        <v>0.14000000000000001</v>
      </c>
      <c r="AD42" s="25">
        <v>0.12</v>
      </c>
      <c r="AE42" s="25">
        <v>0.11</v>
      </c>
      <c r="AF42" s="25">
        <v>0.14000000000000001</v>
      </c>
      <c r="AH42" s="25">
        <v>0.25</v>
      </c>
      <c r="AI42" s="25">
        <v>0.28000000000000003</v>
      </c>
      <c r="AJ42" s="25">
        <v>0.2</v>
      </c>
    </row>
    <row r="43" spans="1:36" ht="15.75" customHeight="1">
      <c r="A43" s="13" t="s">
        <v>22</v>
      </c>
      <c r="B43" s="28">
        <v>0.17735096734338585</v>
      </c>
      <c r="C43" s="28">
        <v>0.26478903546260379</v>
      </c>
      <c r="D43" s="28">
        <v>6.436398088647223E-2</v>
      </c>
      <c r="F43" s="17"/>
      <c r="G43" s="26">
        <v>0.3</v>
      </c>
      <c r="H43" s="26">
        <v>0.4</v>
      </c>
      <c r="I43" s="26">
        <v>0.3</v>
      </c>
      <c r="L43" s="26">
        <v>0.33</v>
      </c>
      <c r="M43" s="26">
        <v>0.39</v>
      </c>
      <c r="N43" s="26">
        <v>0.25</v>
      </c>
      <c r="AD43" s="25">
        <v>0.33</v>
      </c>
      <c r="AE43" s="25">
        <v>0.39</v>
      </c>
      <c r="AF43" s="25">
        <v>0.25</v>
      </c>
      <c r="AH43" s="25">
        <v>0.18</v>
      </c>
      <c r="AI43" s="25">
        <v>0.26</v>
      </c>
      <c r="AJ43" s="25">
        <v>0.06</v>
      </c>
    </row>
    <row r="44" spans="1:36" ht="14.25" customHeight="1">
      <c r="A44" s="2" t="s">
        <v>23</v>
      </c>
      <c r="B44" s="28">
        <v>4.3433577626147759</v>
      </c>
      <c r="C44" s="28">
        <v>5.2180773805610183</v>
      </c>
      <c r="D44" s="28">
        <v>3.2130499258526939</v>
      </c>
      <c r="F44" s="17"/>
      <c r="G44" s="26">
        <v>4.4000000000000004</v>
      </c>
      <c r="H44" s="26">
        <v>5.6</v>
      </c>
      <c r="I44" s="26">
        <v>2.8</v>
      </c>
      <c r="L44" s="26">
        <v>4.37</v>
      </c>
      <c r="M44" s="26">
        <v>5.6</v>
      </c>
      <c r="N44" s="26">
        <v>2.8</v>
      </c>
      <c r="AD44" s="25">
        <v>4.37</v>
      </c>
      <c r="AE44" s="25">
        <v>5.6</v>
      </c>
      <c r="AF44" s="25">
        <v>2.8</v>
      </c>
      <c r="AH44" s="25">
        <v>4.34</v>
      </c>
      <c r="AI44" s="25">
        <v>5.22</v>
      </c>
      <c r="AJ44" s="25">
        <v>3.21</v>
      </c>
    </row>
    <row r="45" spans="1:36" ht="14.25" customHeight="1">
      <c r="A45" s="2" t="s">
        <v>12</v>
      </c>
      <c r="B45" s="28">
        <v>1.7354336899446832</v>
      </c>
      <c r="C45" s="28">
        <v>1.2745338298376798</v>
      </c>
      <c r="D45" s="28">
        <v>2.3310059317844787</v>
      </c>
      <c r="F45" s="17"/>
      <c r="G45" s="26">
        <v>3.1</v>
      </c>
      <c r="H45" s="26">
        <v>1.5</v>
      </c>
      <c r="I45" s="26">
        <v>5.0999999999999996</v>
      </c>
      <c r="L45" s="26">
        <v>3.07</v>
      </c>
      <c r="M45" s="26">
        <v>1.48</v>
      </c>
      <c r="N45" s="26">
        <v>5.1100000000000003</v>
      </c>
      <c r="AD45" s="25">
        <v>3.07</v>
      </c>
      <c r="AE45" s="25">
        <v>1.48</v>
      </c>
      <c r="AF45" s="25">
        <v>5.1100000000000003</v>
      </c>
      <c r="AH45" s="25">
        <v>1.74</v>
      </c>
      <c r="AI45" s="25">
        <v>1.27</v>
      </c>
      <c r="AJ45" s="25">
        <v>2.33</v>
      </c>
    </row>
    <row r="46" spans="1:36" ht="17.25" customHeight="1">
      <c r="A46" s="2" t="s">
        <v>13</v>
      </c>
      <c r="B46" s="28">
        <v>2.0084800494201556</v>
      </c>
      <c r="C46" s="28">
        <v>0.95873953246504839</v>
      </c>
      <c r="D46" s="28">
        <v>3.3649489207447685</v>
      </c>
      <c r="F46" s="17"/>
      <c r="G46" s="26">
        <v>1.7</v>
      </c>
      <c r="H46" s="26">
        <v>0.8</v>
      </c>
      <c r="I46" s="26">
        <v>3</v>
      </c>
      <c r="L46" s="26">
        <v>1.75</v>
      </c>
      <c r="M46" s="26">
        <v>0.81</v>
      </c>
      <c r="N46" s="26">
        <v>2.95</v>
      </c>
      <c r="AD46" s="25">
        <v>1.75</v>
      </c>
      <c r="AE46" s="25">
        <v>0.81</v>
      </c>
      <c r="AF46" s="25">
        <v>2.95</v>
      </c>
      <c r="AH46" s="25">
        <v>2.0099999999999998</v>
      </c>
      <c r="AI46" s="25">
        <v>0.96</v>
      </c>
      <c r="AJ46" s="25">
        <v>3.36</v>
      </c>
    </row>
    <row r="47" spans="1:36" ht="14.25" customHeight="1">
      <c r="A47" s="2" t="s">
        <v>24</v>
      </c>
      <c r="B47" s="28" t="s">
        <v>31</v>
      </c>
      <c r="C47" s="28" t="s">
        <v>31</v>
      </c>
      <c r="D47" s="28" t="s">
        <v>31</v>
      </c>
      <c r="F47" s="17"/>
      <c r="G47" s="26">
        <v>0.3</v>
      </c>
      <c r="H47" s="26">
        <v>0.2</v>
      </c>
      <c r="I47" s="26">
        <v>0.3</v>
      </c>
      <c r="L47" s="26">
        <v>0.25</v>
      </c>
      <c r="M47" s="26">
        <v>0.24</v>
      </c>
      <c r="N47" s="26">
        <v>0.26</v>
      </c>
      <c r="AD47" s="25">
        <v>0.25</v>
      </c>
      <c r="AE47" s="25">
        <v>0.24</v>
      </c>
      <c r="AF47" s="25">
        <v>0.26</v>
      </c>
      <c r="AH47" s="25">
        <v>0</v>
      </c>
      <c r="AI47" s="25">
        <v>0</v>
      </c>
      <c r="AJ47" s="25">
        <v>0</v>
      </c>
    </row>
    <row r="48" spans="1:36" ht="14.25" customHeight="1">
      <c r="A48" s="2" t="s">
        <v>14</v>
      </c>
      <c r="B48" s="28">
        <v>3.0623648667621373</v>
      </c>
      <c r="C48" s="28">
        <v>3.5428733097035519</v>
      </c>
      <c r="D48" s="28">
        <v>2.4414545229856648</v>
      </c>
      <c r="F48" s="17"/>
      <c r="G48" s="26">
        <v>5.3</v>
      </c>
      <c r="H48" s="26">
        <v>6.2</v>
      </c>
      <c r="I48" s="26">
        <v>4.0999999999999996</v>
      </c>
      <c r="L48" s="26">
        <v>5.25</v>
      </c>
      <c r="M48" s="26">
        <v>6.2</v>
      </c>
      <c r="N48" s="26">
        <v>4.03</v>
      </c>
      <c r="AD48" s="25">
        <v>5.25</v>
      </c>
      <c r="AE48" s="25">
        <v>6.2</v>
      </c>
      <c r="AF48" s="25">
        <v>4.03</v>
      </c>
      <c r="AH48" s="25">
        <v>3.06</v>
      </c>
      <c r="AI48" s="25">
        <v>3.54</v>
      </c>
      <c r="AJ48" s="25">
        <v>2.44</v>
      </c>
    </row>
    <row r="49" spans="1:36" ht="14.25" customHeight="1">
      <c r="A49" s="2" t="s">
        <v>25</v>
      </c>
      <c r="B49" s="28">
        <v>0.21115884648864178</v>
      </c>
      <c r="C49" s="28" t="s">
        <v>31</v>
      </c>
      <c r="D49" s="28">
        <v>0.48401713626627124</v>
      </c>
      <c r="F49" s="17"/>
      <c r="G49" s="26">
        <v>0.1</v>
      </c>
      <c r="H49" s="26">
        <v>0</v>
      </c>
      <c r="I49" s="26">
        <v>0.3</v>
      </c>
      <c r="L49" s="26">
        <v>0.11</v>
      </c>
      <c r="M49" s="26">
        <v>0</v>
      </c>
      <c r="N49" s="26">
        <v>0.25</v>
      </c>
      <c r="AD49" s="25">
        <v>0.11</v>
      </c>
      <c r="AE49" s="25" t="s">
        <v>31</v>
      </c>
      <c r="AF49" s="25">
        <v>0.25</v>
      </c>
      <c r="AH49" s="25">
        <v>0.21</v>
      </c>
      <c r="AI49" s="25">
        <v>0</v>
      </c>
      <c r="AJ49" s="25">
        <v>0.48</v>
      </c>
    </row>
    <row r="50" spans="1:36" ht="14.25" customHeight="1">
      <c r="A50" s="2" t="s">
        <v>26</v>
      </c>
      <c r="B50" s="28" t="s">
        <v>31</v>
      </c>
      <c r="C50" s="28" t="s">
        <v>31</v>
      </c>
      <c r="D50" s="28" t="s">
        <v>31</v>
      </c>
      <c r="L50" s="38"/>
      <c r="M50" s="38"/>
      <c r="N50" s="38"/>
      <c r="AD50" s="25" t="s">
        <v>31</v>
      </c>
      <c r="AE50" s="25" t="s">
        <v>31</v>
      </c>
      <c r="AF50" s="25" t="s">
        <v>31</v>
      </c>
    </row>
    <row r="51" spans="1:36" ht="14.25" customHeight="1" thickBot="1">
      <c r="A51" s="16" t="s">
        <v>27</v>
      </c>
      <c r="B51" s="35" t="s">
        <v>31</v>
      </c>
      <c r="C51" s="35" t="s">
        <v>31</v>
      </c>
      <c r="D51" s="35" t="s">
        <v>31</v>
      </c>
      <c r="L51" s="38"/>
      <c r="M51" s="38"/>
      <c r="N51" s="38"/>
      <c r="AD51" s="31" t="s">
        <v>31</v>
      </c>
      <c r="AE51" s="31" t="s">
        <v>31</v>
      </c>
      <c r="AF51" s="31" t="s">
        <v>31</v>
      </c>
    </row>
    <row r="52" spans="1:36" ht="14.25" customHeight="1">
      <c r="A52" s="2" t="s">
        <v>30</v>
      </c>
      <c r="L52" s="38"/>
      <c r="M52" s="38"/>
      <c r="N52" s="38"/>
    </row>
    <row r="53" spans="1:36" ht="14.25" customHeight="1">
      <c r="L53" s="38"/>
      <c r="M53" s="38"/>
      <c r="N53" s="38"/>
    </row>
    <row r="54" spans="1:36" ht="14.25" customHeight="1">
      <c r="L54" s="38"/>
      <c r="M54" s="38"/>
      <c r="N54" s="38"/>
    </row>
    <row r="55" spans="1:36" ht="14.25" customHeight="1">
      <c r="L55" s="38"/>
      <c r="M55" s="38"/>
      <c r="N55" s="38"/>
    </row>
    <row r="56" spans="1:36" ht="14.25" customHeight="1">
      <c r="L56" s="38"/>
      <c r="M56" s="38"/>
      <c r="N56" s="38"/>
    </row>
    <row r="57" spans="1:36" ht="14.25" customHeight="1">
      <c r="L57" s="38"/>
      <c r="M57" s="38"/>
      <c r="N57" s="38"/>
    </row>
    <row r="58" spans="1:36" ht="14.25" customHeight="1">
      <c r="L58" s="38"/>
      <c r="M58" s="38"/>
      <c r="N58" s="38"/>
    </row>
    <row r="59" spans="1:36" ht="14.25" customHeight="1">
      <c r="L59" s="38"/>
      <c r="M59" s="38"/>
      <c r="N59" s="38"/>
    </row>
    <row r="60" spans="1:36" ht="14.25" customHeight="1">
      <c r="L60" s="38"/>
      <c r="M60" s="38"/>
      <c r="N60" s="38"/>
    </row>
    <row r="61" spans="1:36" ht="14.25" customHeight="1">
      <c r="L61" s="38"/>
      <c r="M61" s="38"/>
      <c r="N61" s="38"/>
    </row>
    <row r="62" spans="1:36" ht="14.25" customHeight="1">
      <c r="L62" s="38"/>
      <c r="M62" s="38"/>
      <c r="N62" s="38"/>
    </row>
    <row r="63" spans="1:36" ht="14.25" customHeight="1">
      <c r="B63" s="36">
        <v>871550.57</v>
      </c>
      <c r="C63" s="37">
        <v>486330.82</v>
      </c>
      <c r="D63" s="37">
        <v>385219.75</v>
      </c>
    </row>
    <row r="64" spans="1:36" ht="14.25" customHeight="1">
      <c r="B64" s="36">
        <v>473146.05</v>
      </c>
      <c r="C64" s="37">
        <v>263779.52</v>
      </c>
      <c r="D64" s="37">
        <v>209366.53</v>
      </c>
    </row>
    <row r="65" spans="2:4" ht="14.25" customHeight="1">
      <c r="B65" s="36">
        <v>606.38</v>
      </c>
      <c r="C65" s="37">
        <v>217.37</v>
      </c>
      <c r="D65" s="37">
        <v>389.02</v>
      </c>
    </row>
    <row r="66" spans="2:4" ht="14.25" customHeight="1">
      <c r="B66" s="36">
        <v>47907.09</v>
      </c>
      <c r="C66" s="37">
        <v>24363.63</v>
      </c>
      <c r="D66" s="37">
        <v>23543.46</v>
      </c>
    </row>
    <row r="67" spans="2:4" ht="14.25" customHeight="1">
      <c r="B67" s="36">
        <v>1514.71</v>
      </c>
      <c r="C67" s="37">
        <v>1514.71</v>
      </c>
      <c r="D67" s="37" t="s">
        <v>31</v>
      </c>
    </row>
    <row r="68" spans="2:4" ht="14.25" customHeight="1">
      <c r="B68" s="36">
        <v>2878.77</v>
      </c>
      <c r="C68" s="37">
        <v>1762.11</v>
      </c>
      <c r="D68" s="37">
        <v>1116.6600000000001</v>
      </c>
    </row>
    <row r="69" spans="2:4" ht="14.25" customHeight="1">
      <c r="B69" s="36">
        <v>59403.54</v>
      </c>
      <c r="C69" s="37">
        <v>50295.55</v>
      </c>
      <c r="D69" s="37">
        <v>9107.99</v>
      </c>
    </row>
    <row r="70" spans="2:4" ht="14.25" customHeight="1">
      <c r="B70" s="36">
        <v>108218.93</v>
      </c>
      <c r="C70" s="37">
        <v>59672.33</v>
      </c>
      <c r="D70" s="37">
        <v>48546.6</v>
      </c>
    </row>
    <row r="71" spans="2:4" ht="14.25" customHeight="1">
      <c r="B71" s="36">
        <v>9574.32</v>
      </c>
      <c r="C71" s="37">
        <v>9215.17</v>
      </c>
      <c r="D71" s="37">
        <v>359.15</v>
      </c>
    </row>
    <row r="72" spans="2:4" ht="14.25" customHeight="1">
      <c r="B72" s="36">
        <v>40919.81</v>
      </c>
      <c r="C72" s="37">
        <v>13861.64</v>
      </c>
      <c r="D72" s="37">
        <v>27058.17</v>
      </c>
    </row>
    <row r="73" spans="2:4" ht="14.25" customHeight="1">
      <c r="B73" s="36">
        <v>283.92</v>
      </c>
      <c r="C73" s="37">
        <v>283.92</v>
      </c>
      <c r="D73" s="37" t="s">
        <v>31</v>
      </c>
    </row>
    <row r="74" spans="2:4" ht="14.25" customHeight="1">
      <c r="B74" s="36">
        <v>4431.25</v>
      </c>
      <c r="C74" s="37">
        <v>1378.35</v>
      </c>
      <c r="D74" s="37">
        <v>3052.9</v>
      </c>
    </row>
    <row r="75" spans="2:4" ht="14.25" customHeight="1">
      <c r="B75" s="36">
        <v>685.17</v>
      </c>
      <c r="C75" s="37" t="s">
        <v>31</v>
      </c>
      <c r="D75" s="37">
        <v>685.17</v>
      </c>
    </row>
    <row r="76" spans="2:4" ht="14.25" customHeight="1">
      <c r="B76" s="36">
        <v>1948.59</v>
      </c>
      <c r="C76" s="37">
        <v>1219.49</v>
      </c>
      <c r="D76" s="37">
        <v>729.1</v>
      </c>
    </row>
    <row r="77" spans="2:4" ht="14.25" customHeight="1">
      <c r="B77" s="36">
        <v>1788.62</v>
      </c>
      <c r="C77" s="37">
        <v>1091.69</v>
      </c>
      <c r="D77" s="37">
        <v>696.93</v>
      </c>
    </row>
    <row r="78" spans="2:4" ht="14.25" customHeight="1">
      <c r="B78" s="36">
        <v>47072.68</v>
      </c>
      <c r="C78" s="37">
        <v>26608.32</v>
      </c>
      <c r="D78" s="37">
        <v>20464.36</v>
      </c>
    </row>
    <row r="79" spans="2:4" ht="14.25" customHeight="1">
      <c r="B79" s="36">
        <v>21901.55</v>
      </c>
      <c r="C79" s="37">
        <v>7684.13</v>
      </c>
      <c r="D79" s="37">
        <v>14217.43</v>
      </c>
    </row>
    <row r="80" spans="2:4" ht="14.25" customHeight="1">
      <c r="B80" s="36">
        <v>16796.34</v>
      </c>
      <c r="C80" s="37">
        <v>3234.89</v>
      </c>
      <c r="D80" s="37">
        <v>13561.46</v>
      </c>
    </row>
    <row r="81" spans="2:4" ht="14.25" customHeight="1">
      <c r="B81" s="36">
        <v>2066.86</v>
      </c>
      <c r="C81" s="37">
        <v>677.69</v>
      </c>
      <c r="D81" s="37">
        <v>1389.17</v>
      </c>
    </row>
    <row r="82" spans="2:4" ht="14.25" customHeight="1">
      <c r="B82" s="36">
        <v>30150.2</v>
      </c>
      <c r="C82" s="37">
        <v>19214.54</v>
      </c>
      <c r="D82" s="37">
        <v>10935.66</v>
      </c>
    </row>
    <row r="83" spans="2:4" ht="14.25" customHeight="1">
      <c r="B83" s="36">
        <v>255.77</v>
      </c>
      <c r="C83" s="37">
        <v>255.77</v>
      </c>
      <c r="D83" s="37" t="s">
        <v>31</v>
      </c>
    </row>
    <row r="84" spans="2:4" ht="14.25" customHeight="1">
      <c r="B84" s="36" t="s">
        <v>31</v>
      </c>
      <c r="C84" s="37" t="s">
        <v>31</v>
      </c>
      <c r="D84" s="37" t="s">
        <v>31</v>
      </c>
    </row>
  </sheetData>
  <mergeCells count="16">
    <mergeCell ref="L59:N59"/>
    <mergeCell ref="L60:N60"/>
    <mergeCell ref="L61:N61"/>
    <mergeCell ref="L62:N62"/>
    <mergeCell ref="L53:N53"/>
    <mergeCell ref="L54:N54"/>
    <mergeCell ref="L55:N55"/>
    <mergeCell ref="L56:N56"/>
    <mergeCell ref="L57:N57"/>
    <mergeCell ref="L58:N58"/>
    <mergeCell ref="B5:D5"/>
    <mergeCell ref="B28:D28"/>
    <mergeCell ref="K27:M27"/>
    <mergeCell ref="L50:N50"/>
    <mergeCell ref="L51:N51"/>
    <mergeCell ref="L52:N52"/>
  </mergeCells>
  <phoneticPr fontId="0" type="noConversion"/>
  <printOptions horizontalCentered="1"/>
  <pageMargins left="0.78740157480314965" right="0.43307086614173229" top="0.98425196850393704" bottom="0.59055118110236227" header="0.51181102362204722" footer="0.51181102362204722"/>
  <pageSetup paperSize="9" scale="85" firstPageNumber="14" orientation="portrait" useFirstPageNumber="1" horizontalDpi="300" verticalDpi="300" r:id="rId1"/>
  <headerFooter alignWithMargins="0">
    <oddHeader>&amp;R28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BONANZA</cp:lastModifiedBy>
  <cp:lastPrinted>2020-08-18T03:14:23Z</cp:lastPrinted>
  <dcterms:created xsi:type="dcterms:W3CDTF">2004-11-05T13:14:06Z</dcterms:created>
  <dcterms:modified xsi:type="dcterms:W3CDTF">2021-08-30T10:32:05Z</dcterms:modified>
</cp:coreProperties>
</file>