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1 ปี 64\"/>
    </mc:Choice>
  </mc:AlternateContent>
  <xr:revisionPtr revIDLastSave="0" documentId="8_{9F76CC73-7D6A-475C-8913-8F08DA99BE8D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M18" i="1"/>
  <c r="N19" i="2"/>
  <c r="O19" i="2"/>
  <c r="P19" i="2"/>
  <c r="X19" i="2" s="1"/>
  <c r="Q19" i="2"/>
  <c r="R19" i="2"/>
  <c r="S19" i="2"/>
  <c r="T19" i="2"/>
  <c r="U19" i="2"/>
  <c r="W19" i="2"/>
  <c r="X20" i="2"/>
  <c r="X21" i="2"/>
  <c r="X22" i="2"/>
  <c r="X23" i="2"/>
  <c r="X24" i="2"/>
  <c r="X25" i="2"/>
  <c r="X26" i="2"/>
  <c r="X18" i="2"/>
  <c r="O26" i="2"/>
  <c r="M26" i="2"/>
  <c r="M24" i="2"/>
  <c r="N18" i="2"/>
  <c r="O18" i="2"/>
  <c r="P18" i="2"/>
  <c r="Q18" i="2"/>
  <c r="R18" i="2"/>
  <c r="S18" i="2"/>
  <c r="T18" i="2"/>
  <c r="U18" i="2"/>
  <c r="W18" i="2"/>
  <c r="L22" i="1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P26" i="2"/>
  <c r="Q26" i="2"/>
  <c r="R26" i="2"/>
  <c r="S26" i="2"/>
  <c r="T26" i="2"/>
  <c r="U26" i="2"/>
  <c r="N20" i="2"/>
  <c r="O20" i="2"/>
  <c r="P20" i="2"/>
  <c r="Q20" i="2"/>
  <c r="R20" i="2"/>
  <c r="S20" i="2"/>
  <c r="T20" i="2"/>
  <c r="U20" i="2"/>
  <c r="W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N23" i="2"/>
  <c r="O23" i="2"/>
  <c r="P23" i="2"/>
  <c r="Q23" i="2"/>
  <c r="R23" i="2"/>
  <c r="S23" i="2"/>
  <c r="T23" i="2"/>
  <c r="U23" i="2"/>
  <c r="F17" i="1"/>
  <c r="G17" i="1"/>
  <c r="H17" i="1"/>
  <c r="I17" i="1"/>
  <c r="J17" i="1"/>
  <c r="K17" i="1"/>
  <c r="L17" i="1"/>
  <c r="M17" i="1"/>
  <c r="F19" i="1"/>
  <c r="G19" i="1"/>
  <c r="H19" i="1"/>
  <c r="I19" i="1"/>
  <c r="J19" i="1"/>
  <c r="K19" i="1"/>
  <c r="L19" i="1"/>
  <c r="M19" i="1"/>
  <c r="F20" i="1"/>
  <c r="G20" i="1"/>
  <c r="H20" i="1"/>
  <c r="I20" i="1"/>
  <c r="J20" i="1"/>
  <c r="K20" i="1"/>
  <c r="L20" i="1"/>
  <c r="M20" i="1"/>
  <c r="F21" i="1"/>
  <c r="G21" i="1"/>
  <c r="H21" i="1"/>
  <c r="I21" i="1"/>
  <c r="J21" i="1"/>
  <c r="K21" i="1"/>
  <c r="L21" i="1"/>
  <c r="M21" i="1"/>
  <c r="F22" i="1"/>
  <c r="G22" i="1"/>
  <c r="H22" i="1"/>
  <c r="I22" i="1"/>
  <c r="J22" i="1"/>
  <c r="K22" i="1"/>
  <c r="M22" i="1"/>
  <c r="F23" i="1"/>
  <c r="G23" i="1"/>
  <c r="H23" i="1"/>
  <c r="I23" i="1"/>
  <c r="J23" i="1"/>
  <c r="K23" i="1"/>
  <c r="L23" i="1"/>
  <c r="M23" i="1"/>
  <c r="F24" i="1"/>
  <c r="H24" i="1"/>
  <c r="I24" i="1"/>
  <c r="J24" i="1"/>
  <c r="K24" i="1"/>
  <c r="L24" i="1"/>
  <c r="M24" i="1"/>
  <c r="G25" i="1"/>
  <c r="H25" i="1"/>
  <c r="I25" i="1"/>
  <c r="J25" i="1"/>
  <c r="K25" i="1"/>
  <c r="L25" i="1"/>
  <c r="M25" i="1"/>
  <c r="D19" i="1"/>
  <c r="E19" i="1"/>
  <c r="E23" i="1" l="1"/>
  <c r="E24" i="1"/>
  <c r="E25" i="1"/>
  <c r="C25" i="1"/>
  <c r="M18" i="2"/>
  <c r="N24" i="2" l="1"/>
  <c r="N25" i="2"/>
  <c r="N26" i="2"/>
  <c r="M19" i="2"/>
  <c r="M20" i="2"/>
  <c r="M21" i="2"/>
  <c r="M22" i="2"/>
  <c r="M23" i="2"/>
  <c r="C24" i="1" l="1"/>
  <c r="C23" i="1"/>
  <c r="E22" i="1"/>
  <c r="C22" i="1"/>
  <c r="E21" i="1"/>
  <c r="C21" i="1"/>
  <c r="E20" i="1"/>
  <c r="C20" i="1"/>
  <c r="C19" i="1"/>
  <c r="E17" i="1"/>
  <c r="D17" i="1"/>
  <c r="C17" i="1"/>
</calcChain>
</file>

<file path=xl/sharedStrings.xml><?xml version="1.0" encoding="utf-8"?>
<sst xmlns="http://schemas.openxmlformats.org/spreadsheetml/2006/main" count="185" uniqueCount="76">
  <si>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</si>
  <si>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</si>
  <si>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</si>
  <si>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</si>
  <si>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</si>
  <si>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</si>
  <si>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</si>
  <si>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</si>
  <si>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</si>
  <si>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</si>
  <si>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</si>
  <si>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</si>
  <si>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</si>
  <si>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</si>
  <si>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</si>
  <si>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</si>
  <si>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</si>
  <si>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</si>
  <si>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</si>
  <si>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</si>
  <si>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</si>
  <si>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</si>
  <si>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</si>
  <si>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</si>
  <si>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</si>
  <si>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</si>
  <si>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</si>
  <si>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</si>
  <si>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</si>
  <si>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</si>
  <si>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</si>
  <si>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</si>
  <si>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</si>
  <si>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</si>
  <si>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</si>
  <si>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</si>
  <si>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</si>
  <si>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</si>
  <si>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</si>
  <si>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</si>
  <si>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</si>
  <si>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</si>
  <si>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</si>
  <si>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</si>
  <si>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</si>
  <si>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</si>
  <si>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</si>
  <si>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</si>
  <si>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</si>
  <si>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</si>
  <si>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</si>
  <si>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</si>
  <si>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</si>
  <si>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</si>
  <si>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</si>
  <si>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</si>
  <si>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</si>
  <si>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</si>
  <si>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</si>
  <si>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</si>
  <si>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</si>
  <si>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</si>
  <si>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</si>
  <si>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</si>
  <si>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</si>
  <si>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</si>
  <si>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</si>
  <si>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</si>
  <si>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</si>
  <si>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</si>
  <si>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</si>
  <si>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</si>
  <si>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</si>
  <si>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 xml:space="preserve"> -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</si>
  <si>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1 (มกราคม-มีนาคม) ปี 2564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</si>
  <si>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1 (มกราคม-มีนาคม) ปี 2564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</si>
</sst>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187" fontId="8" fillId="0" borderId="2" xfId="1" applyNumberFormat="1" applyFont="1" applyBorder="1" applyAlignment="1">
      <alignment horizontal="right"/>
    </xf>
    <xf numFmtId="189" fontId="2" fillId="0" borderId="0" xfId="3" quotePrefix="1" applyNumberFormat="1" applyFont="1" applyBorder="1" applyAlignment="1">
      <alignment horizontal="right"/>
    </xf>
    <xf numFmtId="187" fontId="7" fillId="0" borderId="0" xfId="2" applyNumberFormat="1" applyFont="1" applyAlignment="1">
      <alignment horizontal="center"/>
    </xf>
    <xf numFmtId="189" fontId="2" fillId="0" borderId="2" xfId="2" quotePrefix="1" applyNumberFormat="1" applyFont="1" applyBorder="1" applyAlignment="1">
      <alignment horizontal="right"/>
    </xf>
    <xf numFmtId="189" fontId="5" fillId="0" borderId="2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93" fontId="7" fillId="0" borderId="0" xfId="2" applyNumberFormat="1" applyFont="1" applyAlignment="1">
      <alignment horizontal="center"/>
    </xf>
  </cellXfs>
  <cellStyles count="4">
    <cellStyle name="Comma 2" xfId="3" xr:uid="{00000000-0005-0000-0000-000000000000}"/>
    <cellStyle name="Normal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21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26</xdr:row>
      <xdr:rowOff>276225</xdr:rowOff>
    </xdr:from>
    <xdr:to>
      <xdr:col>22</xdr:col>
      <xdr:colOff>857250</xdr:colOff>
      <xdr:row>26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22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abSelected="1" zoomScaleNormal="100" workbookViewId="0">
      <selection activeCell="M25" sqref="M25"/>
    </sheetView>
  </sheetViews>
  <sheetFormatPr defaultRowHeight="23.25" customHeight="1" x14ac:dyDescent="0.3"/>
  <cols>
    <col min="1" max="1" width="21.83203125" style="12" customWidth="1"/>
    <col min="2" max="2" width="14.1640625" style="12" customWidth="1"/>
    <col min="3" max="10" width="15.1640625" style="12" customWidth="1"/>
    <col min="11" max="11" width="15.83203125" style="12" customWidth="1"/>
    <col min="12" max="12" width="16" style="12" customWidth="1"/>
    <col min="13" max="13" width="17.83203125" style="12" customWidth="1"/>
    <col min="14" max="14" width="9.33203125" style="12"/>
    <col min="15" max="15" width="13.5" style="12" bestFit="1" customWidth="1"/>
    <col min="16" max="16" width="10.1640625" style="12" bestFit="1" customWidth="1"/>
    <col min="17" max="17" width="12.1640625" style="12" bestFit="1" customWidth="1"/>
    <col min="18" max="16384" width="9.33203125" style="12"/>
  </cols>
  <sheetData>
    <row r="1" spans="1:17" s="1" customFormat="1" ht="49.5" customHeight="1" x14ac:dyDescent="0.3"/>
    <row r="2" spans="1:17" s="3" customFormat="1" ht="26.1" customHeight="1" x14ac:dyDescent="0.45">
      <c r="A2" s="2" t="s">
        <v>74</v>
      </c>
      <c r="L2" s="2"/>
    </row>
    <row r="3" spans="1:17" s="3" customFormat="1" ht="15" customHeight="1" x14ac:dyDescent="0.45">
      <c r="A3" s="2"/>
      <c r="L3" s="2"/>
    </row>
    <row r="4" spans="1:17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7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7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7" s="11" customFormat="1" ht="23.25" customHeight="1" x14ac:dyDescent="0.3">
      <c r="A7" s="8" t="s">
        <v>30</v>
      </c>
      <c r="B7" s="57">
        <v>37578919.270000003</v>
      </c>
      <c r="C7" s="57">
        <v>11075056.619999999</v>
      </c>
      <c r="D7" s="57">
        <v>45755.46</v>
      </c>
      <c r="E7" s="57">
        <v>6101945.9199999999</v>
      </c>
      <c r="F7" s="57">
        <v>124779.56</v>
      </c>
      <c r="G7" s="57">
        <v>100270.72</v>
      </c>
      <c r="H7" s="57">
        <v>2421186.31</v>
      </c>
      <c r="I7" s="57">
        <v>6286115.3700000001</v>
      </c>
      <c r="J7" s="57">
        <v>1319723.52</v>
      </c>
      <c r="K7" s="57">
        <v>2910762.3</v>
      </c>
      <c r="L7" s="57">
        <v>193427.93</v>
      </c>
      <c r="M7" s="57">
        <v>514977.39</v>
      </c>
      <c r="N7" s="9"/>
      <c r="O7" s="10"/>
      <c r="P7" s="9"/>
      <c r="Q7" s="63"/>
    </row>
    <row r="8" spans="1:17" s="14" customFormat="1" ht="23.25" customHeight="1" x14ac:dyDescent="0.3">
      <c r="A8" s="12" t="s">
        <v>31</v>
      </c>
      <c r="B8" s="58">
        <v>20318016.5</v>
      </c>
      <c r="C8" s="58">
        <v>6594758.0899999999</v>
      </c>
      <c r="D8" s="58">
        <v>35926.639999999999</v>
      </c>
      <c r="E8" s="58">
        <v>3131650.52</v>
      </c>
      <c r="F8" s="58">
        <v>87332.59</v>
      </c>
      <c r="G8" s="58">
        <v>64632.19</v>
      </c>
      <c r="H8" s="58">
        <v>2063891.36</v>
      </c>
      <c r="I8" s="58">
        <v>3045327.25</v>
      </c>
      <c r="J8" s="58">
        <v>1097180.98</v>
      </c>
      <c r="K8" s="58">
        <v>976911.05</v>
      </c>
      <c r="L8" s="58">
        <v>125694.97</v>
      </c>
      <c r="M8" s="58">
        <v>210924.07</v>
      </c>
      <c r="N8" s="9"/>
      <c r="O8" s="13"/>
      <c r="P8" s="9"/>
      <c r="Q8" s="63"/>
    </row>
    <row r="9" spans="1:17" s="16" customFormat="1" ht="23.25" customHeight="1" x14ac:dyDescent="0.3">
      <c r="A9" s="12" t="s">
        <v>32</v>
      </c>
      <c r="B9" s="58">
        <v>17260902.77</v>
      </c>
      <c r="C9" s="58">
        <v>4480298.53</v>
      </c>
      <c r="D9" s="58">
        <v>9828.83</v>
      </c>
      <c r="E9" s="58">
        <v>2970295.39</v>
      </c>
      <c r="F9" s="58">
        <v>37446.97</v>
      </c>
      <c r="G9" s="58">
        <v>35638.53</v>
      </c>
      <c r="H9" s="58">
        <v>357294.95</v>
      </c>
      <c r="I9" s="58">
        <v>3240788.12</v>
      </c>
      <c r="J9" s="58">
        <v>222542.53</v>
      </c>
      <c r="K9" s="58">
        <v>1933851.24</v>
      </c>
      <c r="L9" s="58">
        <v>67732.960000000006</v>
      </c>
      <c r="M9" s="58">
        <v>304053.31</v>
      </c>
      <c r="N9" s="9"/>
      <c r="O9" s="15"/>
      <c r="P9" s="9"/>
      <c r="Q9" s="63"/>
    </row>
    <row r="10" spans="1:17" s="14" customFormat="1" ht="23.25" customHeight="1" x14ac:dyDescent="0.3">
      <c r="A10" s="17" t="s">
        <v>33</v>
      </c>
      <c r="B10" s="57">
        <v>8907945.5500000007</v>
      </c>
      <c r="C10" s="57">
        <v>4173498.75</v>
      </c>
      <c r="D10" s="57">
        <v>5011.22</v>
      </c>
      <c r="E10" s="57">
        <v>780254.84</v>
      </c>
      <c r="F10" s="57">
        <v>11223.58</v>
      </c>
      <c r="G10" s="57">
        <v>14855.85</v>
      </c>
      <c r="H10" s="57">
        <v>654642.06000000006</v>
      </c>
      <c r="I10" s="57">
        <v>1282886.49</v>
      </c>
      <c r="J10" s="57">
        <v>108270.49</v>
      </c>
      <c r="K10" s="57">
        <v>458814.67</v>
      </c>
      <c r="L10" s="57">
        <v>8561.11</v>
      </c>
      <c r="M10" s="57">
        <v>64614.93</v>
      </c>
      <c r="N10" s="9"/>
      <c r="O10" s="13"/>
      <c r="P10" s="9"/>
      <c r="Q10" s="63"/>
    </row>
    <row r="11" spans="1:17" s="16" customFormat="1" ht="23.25" customHeight="1" x14ac:dyDescent="0.3">
      <c r="A11" s="1" t="s">
        <v>31</v>
      </c>
      <c r="B11" s="58">
        <v>4905871.82</v>
      </c>
      <c r="C11" s="58">
        <v>2442611.5699999998</v>
      </c>
      <c r="D11" s="58">
        <v>3274.7</v>
      </c>
      <c r="E11" s="58">
        <v>352660.23</v>
      </c>
      <c r="F11" s="58">
        <v>9723.68</v>
      </c>
      <c r="G11" s="58">
        <v>9052.89</v>
      </c>
      <c r="H11" s="58">
        <v>572281.92000000004</v>
      </c>
      <c r="I11" s="58">
        <v>612761.54</v>
      </c>
      <c r="J11" s="58">
        <v>95032.28</v>
      </c>
      <c r="K11" s="58">
        <v>139549.79</v>
      </c>
      <c r="L11" s="58">
        <v>4543.1400000000003</v>
      </c>
      <c r="M11" s="58">
        <v>24708.49</v>
      </c>
      <c r="N11" s="9"/>
      <c r="O11" s="15"/>
      <c r="P11" s="9"/>
      <c r="Q11" s="63"/>
    </row>
    <row r="12" spans="1:17" s="16" customFormat="1" ht="23.25" customHeight="1" x14ac:dyDescent="0.3">
      <c r="A12" s="1" t="s">
        <v>32</v>
      </c>
      <c r="B12" s="58">
        <v>4002073.73</v>
      </c>
      <c r="C12" s="58">
        <v>1730887.18</v>
      </c>
      <c r="D12" s="58">
        <v>1736.52</v>
      </c>
      <c r="E12" s="58">
        <v>427594.62</v>
      </c>
      <c r="F12" s="58">
        <v>1499.9</v>
      </c>
      <c r="G12" s="58">
        <v>5802.96</v>
      </c>
      <c r="H12" s="58">
        <v>82360.14</v>
      </c>
      <c r="I12" s="58">
        <v>670124.96</v>
      </c>
      <c r="J12" s="58">
        <v>13238.22</v>
      </c>
      <c r="K12" s="58">
        <v>319264.88</v>
      </c>
      <c r="L12" s="58">
        <v>4017.97</v>
      </c>
      <c r="M12" s="58">
        <v>39906.44</v>
      </c>
      <c r="N12" s="9"/>
      <c r="O12" s="15"/>
      <c r="P12" s="9"/>
      <c r="Q12" s="63"/>
    </row>
    <row r="13" spans="1:17" s="14" customFormat="1" ht="23.25" customHeight="1" x14ac:dyDescent="0.3">
      <c r="A13" s="56" t="s">
        <v>34</v>
      </c>
      <c r="B13" s="59">
        <v>394393.53</v>
      </c>
      <c r="C13" s="59">
        <v>209206.56</v>
      </c>
      <c r="D13" s="59" t="s">
        <v>35</v>
      </c>
      <c r="E13" s="59">
        <v>31400.82</v>
      </c>
      <c r="F13" s="59">
        <v>272.02999999999997</v>
      </c>
      <c r="G13" s="59">
        <v>121.54</v>
      </c>
      <c r="H13" s="59">
        <v>19736.830000000002</v>
      </c>
      <c r="I13" s="59">
        <v>48668.44</v>
      </c>
      <c r="J13" s="59">
        <v>4206.91</v>
      </c>
      <c r="K13" s="59">
        <v>12267.36</v>
      </c>
      <c r="L13" s="59">
        <v>875.3</v>
      </c>
      <c r="M13" s="59">
        <v>4471.37</v>
      </c>
      <c r="N13" s="9"/>
      <c r="O13" s="13"/>
      <c r="P13" s="9"/>
      <c r="Q13" s="63"/>
    </row>
    <row r="14" spans="1:17" s="16" customFormat="1" ht="23.25" customHeight="1" x14ac:dyDescent="0.3">
      <c r="A14" s="1" t="s">
        <v>31</v>
      </c>
      <c r="B14" s="60">
        <v>224655.14</v>
      </c>
      <c r="C14" s="60">
        <v>126198.68</v>
      </c>
      <c r="D14" s="60" t="s">
        <v>35</v>
      </c>
      <c r="E14" s="60">
        <v>16301.64</v>
      </c>
      <c r="F14" s="60">
        <v>272.02999999999997</v>
      </c>
      <c r="G14" s="60" t="s">
        <v>35</v>
      </c>
      <c r="H14" s="60">
        <v>18480.32</v>
      </c>
      <c r="I14" s="60">
        <v>22697.52</v>
      </c>
      <c r="J14" s="60">
        <v>4010.62</v>
      </c>
      <c r="K14" s="60">
        <v>4408.75</v>
      </c>
      <c r="L14" s="60">
        <v>634.86</v>
      </c>
      <c r="M14" s="60">
        <v>2306.58</v>
      </c>
      <c r="N14" s="9"/>
      <c r="O14" s="15"/>
      <c r="P14" s="9"/>
      <c r="Q14" s="63"/>
    </row>
    <row r="15" spans="1:17" s="16" customFormat="1" ht="23.25" customHeight="1" x14ac:dyDescent="0.3">
      <c r="A15" s="12" t="s">
        <v>32</v>
      </c>
      <c r="B15" s="60">
        <v>169738.38</v>
      </c>
      <c r="C15" s="60">
        <v>83007.87</v>
      </c>
      <c r="D15" s="60" t="s">
        <v>35</v>
      </c>
      <c r="E15" s="60">
        <v>15099.18</v>
      </c>
      <c r="F15" s="60" t="s">
        <v>35</v>
      </c>
      <c r="G15" s="60">
        <v>121.54</v>
      </c>
      <c r="H15" s="60">
        <v>1256.51</v>
      </c>
      <c r="I15" s="60">
        <v>25970.92</v>
      </c>
      <c r="J15" s="60">
        <v>196.29</v>
      </c>
      <c r="K15" s="60">
        <v>7858.61</v>
      </c>
      <c r="L15" s="60">
        <v>240.44</v>
      </c>
      <c r="M15" s="60">
        <v>2164.8000000000002</v>
      </c>
      <c r="N15" s="9"/>
      <c r="O15" s="15"/>
      <c r="P15" s="9"/>
      <c r="Q15" s="63"/>
    </row>
    <row r="16" spans="1:17" s="16" customFormat="1" ht="23.25" customHeight="1" x14ac:dyDescent="0.3">
      <c r="A16" s="21"/>
      <c r="B16" s="66" t="s">
        <v>36</v>
      </c>
      <c r="C16" s="66"/>
      <c r="D16" s="66"/>
      <c r="E16" s="66"/>
      <c r="F16" s="66"/>
      <c r="G16" s="66"/>
      <c r="H16" s="66"/>
      <c r="I16" s="66"/>
      <c r="J16" s="66"/>
      <c r="K16" s="66"/>
      <c r="L16" s="21"/>
      <c r="M16" s="22"/>
      <c r="P16" s="9"/>
      <c r="Q16" s="63"/>
    </row>
    <row r="17" spans="1:26" s="14" customFormat="1" ht="23.25" customHeight="1" x14ac:dyDescent="0.3">
      <c r="A17" s="18" t="s">
        <v>30</v>
      </c>
      <c r="B17" s="23">
        <v>100</v>
      </c>
      <c r="C17" s="23">
        <f>C7/$B7*100</f>
        <v>29.47146122118907</v>
      </c>
      <c r="D17" s="23">
        <f t="shared" ref="D17:E17" si="0">D7/$B7*100</f>
        <v>0.12175831793153108</v>
      </c>
      <c r="E17" s="23">
        <f t="shared" si="0"/>
        <v>16.237683356879572</v>
      </c>
      <c r="F17" s="23">
        <f t="shared" ref="F17:M17" si="1">F7/$B7*100</f>
        <v>0.33204669645626023</v>
      </c>
      <c r="G17" s="23">
        <f t="shared" si="1"/>
        <v>0.26682704544951646</v>
      </c>
      <c r="H17" s="23">
        <f t="shared" si="1"/>
        <v>6.442937575197595</v>
      </c>
      <c r="I17" s="23">
        <f t="shared" si="1"/>
        <v>16.727770495034779</v>
      </c>
      <c r="J17" s="23">
        <f t="shared" si="1"/>
        <v>3.5118719368110236</v>
      </c>
      <c r="K17" s="23">
        <f t="shared" si="1"/>
        <v>7.7457318000193771</v>
      </c>
      <c r="L17" s="23">
        <f t="shared" si="1"/>
        <v>0.51472456834174407</v>
      </c>
      <c r="M17" s="23">
        <f t="shared" si="1"/>
        <v>1.3703890372683407</v>
      </c>
      <c r="N17" s="24"/>
      <c r="O17" s="24"/>
      <c r="P17" s="69"/>
      <c r="Q17" s="63"/>
      <c r="R17" s="24"/>
      <c r="S17" s="24"/>
      <c r="T17" s="24"/>
      <c r="U17" s="24"/>
      <c r="V17" s="24"/>
      <c r="W17" s="24"/>
      <c r="X17" s="24"/>
      <c r="Y17" s="24"/>
      <c r="Z17" s="24"/>
    </row>
    <row r="18" spans="1:26" s="16" customFormat="1" ht="23.25" customHeight="1" x14ac:dyDescent="0.3">
      <c r="A18" s="1" t="s">
        <v>31</v>
      </c>
      <c r="B18" s="25">
        <v>100</v>
      </c>
      <c r="C18" s="25">
        <f>C8/$B8*100</f>
        <v>32.457686457730752</v>
      </c>
      <c r="D18" s="25">
        <f t="shared" ref="C18:E24" si="2">D8/$B8*100</f>
        <v>0.17682159082802201</v>
      </c>
      <c r="E18" s="25">
        <f t="shared" si="2"/>
        <v>15.413170473604055</v>
      </c>
      <c r="F18" s="25">
        <f t="shared" ref="F18:M18" si="3">F8/$B8*100</f>
        <v>0.42982832502375418</v>
      </c>
      <c r="G18" s="25">
        <f t="shared" si="3"/>
        <v>0.31810285221492957</v>
      </c>
      <c r="H18" s="25">
        <f t="shared" si="3"/>
        <v>10.157937217936604</v>
      </c>
      <c r="I18" s="25">
        <f t="shared" si="3"/>
        <v>14.988309759468892</v>
      </c>
      <c r="J18" s="25">
        <f t="shared" si="3"/>
        <v>5.4000398119570381</v>
      </c>
      <c r="K18" s="25">
        <f t="shared" si="3"/>
        <v>4.8081024542922286</v>
      </c>
      <c r="L18" s="25">
        <f t="shared" si="3"/>
        <v>0.61863799549527876</v>
      </c>
      <c r="M18" s="25">
        <f t="shared" si="3"/>
        <v>1.0381134890799995</v>
      </c>
      <c r="N18" s="24"/>
      <c r="O18" s="24"/>
      <c r="P18" s="69"/>
      <c r="Q18" s="63"/>
      <c r="R18" s="26"/>
      <c r="S18" s="26"/>
      <c r="T18" s="26"/>
      <c r="U18" s="26"/>
      <c r="V18" s="26"/>
      <c r="W18" s="26"/>
      <c r="X18" s="26"/>
      <c r="Y18" s="26"/>
      <c r="Z18" s="26"/>
    </row>
    <row r="19" spans="1:26" s="16" customFormat="1" ht="23.25" customHeight="1" x14ac:dyDescent="0.3">
      <c r="A19" s="1" t="s">
        <v>32</v>
      </c>
      <c r="B19" s="25">
        <v>100</v>
      </c>
      <c r="C19" s="25">
        <f t="shared" si="2"/>
        <v>25.956339536231571</v>
      </c>
      <c r="D19" s="25">
        <f t="shared" si="2"/>
        <v>5.6942734287819638E-2</v>
      </c>
      <c r="E19" s="25">
        <f t="shared" si="2"/>
        <v>17.208227342329209</v>
      </c>
      <c r="F19" s="25">
        <f t="shared" ref="F19:M19" si="4">F9/$B9*100</f>
        <v>0.21694676401911045</v>
      </c>
      <c r="G19" s="25">
        <f t="shared" si="4"/>
        <v>0.20646967586157142</v>
      </c>
      <c r="H19" s="25">
        <f t="shared" si="4"/>
        <v>2.0699667610722545</v>
      </c>
      <c r="I19" s="25">
        <f t="shared" si="4"/>
        <v>18.775310672814825</v>
      </c>
      <c r="J19" s="25">
        <f t="shared" si="4"/>
        <v>1.2892867364202178</v>
      </c>
      <c r="K19" s="25">
        <f t="shared" si="4"/>
        <v>11.203650618790897</v>
      </c>
      <c r="L19" s="25">
        <f t="shared" si="4"/>
        <v>0.39240682195210586</v>
      </c>
      <c r="M19" s="25">
        <f t="shared" si="4"/>
        <v>1.7615145282461955</v>
      </c>
      <c r="N19" s="24"/>
      <c r="O19" s="24"/>
      <c r="P19" s="69"/>
      <c r="Q19" s="63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14" customFormat="1" ht="23.25" customHeight="1" x14ac:dyDescent="0.3">
      <c r="A20" s="17" t="s">
        <v>37</v>
      </c>
      <c r="B20" s="23">
        <v>100</v>
      </c>
      <c r="C20" s="23">
        <f t="shared" si="2"/>
        <v>46.851417384337282</v>
      </c>
      <c r="D20" s="25">
        <v>0.1</v>
      </c>
      <c r="E20" s="23">
        <f t="shared" si="2"/>
        <v>8.7590885644782581</v>
      </c>
      <c r="F20" s="23">
        <f t="shared" ref="F20:M20" si="5">F10/$B10*100</f>
        <v>0.12599515721108107</v>
      </c>
      <c r="G20" s="23">
        <f t="shared" si="5"/>
        <v>0.16677077690489475</v>
      </c>
      <c r="H20" s="23">
        <f t="shared" si="5"/>
        <v>7.3489679110128829</v>
      </c>
      <c r="I20" s="23">
        <f t="shared" si="5"/>
        <v>14.401597796026042</v>
      </c>
      <c r="J20" s="23">
        <f t="shared" si="5"/>
        <v>1.2154372676873848</v>
      </c>
      <c r="K20" s="23">
        <f t="shared" si="5"/>
        <v>5.150622749372328</v>
      </c>
      <c r="L20" s="23">
        <f t="shared" si="5"/>
        <v>9.6106447350253504E-2</v>
      </c>
      <c r="M20" s="23">
        <f t="shared" si="5"/>
        <v>0.72536287561838542</v>
      </c>
      <c r="N20" s="24"/>
      <c r="O20" s="24"/>
      <c r="P20" s="69"/>
      <c r="Q20" s="63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16" customFormat="1" ht="23.25" customHeight="1" x14ac:dyDescent="0.3">
      <c r="A21" s="1" t="s">
        <v>31</v>
      </c>
      <c r="B21" s="25">
        <v>100</v>
      </c>
      <c r="C21" s="25">
        <f t="shared" si="2"/>
        <v>49.789551370708246</v>
      </c>
      <c r="D21" s="25">
        <v>0.1</v>
      </c>
      <c r="E21" s="25">
        <f t="shared" si="2"/>
        <v>7.1885333114960996</v>
      </c>
      <c r="F21" s="25">
        <f t="shared" ref="F21:M21" si="6">F11/$B11*100</f>
        <v>0.19820493393975383</v>
      </c>
      <c r="G21" s="25">
        <f t="shared" si="6"/>
        <v>0.18453172712531243</v>
      </c>
      <c r="H21" s="25">
        <f t="shared" si="6"/>
        <v>11.665244038112679</v>
      </c>
      <c r="I21" s="25">
        <f t="shared" si="6"/>
        <v>12.490369958341065</v>
      </c>
      <c r="J21" s="25">
        <f t="shared" si="6"/>
        <v>1.9371129839262697</v>
      </c>
      <c r="K21" s="25">
        <f t="shared" si="6"/>
        <v>2.8445461911803473</v>
      </c>
      <c r="L21" s="25">
        <f t="shared" si="6"/>
        <v>9.2606170048690761E-2</v>
      </c>
      <c r="M21" s="25">
        <f t="shared" si="6"/>
        <v>0.50365135712004805</v>
      </c>
      <c r="N21" s="24"/>
      <c r="O21" s="24"/>
      <c r="P21" s="69"/>
      <c r="Q21" s="63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16" customFormat="1" ht="23.25" customHeight="1" x14ac:dyDescent="0.3">
      <c r="A22" s="1" t="s">
        <v>32</v>
      </c>
      <c r="B22" s="25">
        <v>100</v>
      </c>
      <c r="C22" s="25">
        <f t="shared" si="2"/>
        <v>43.249757420136284</v>
      </c>
      <c r="D22" s="19" t="s">
        <v>70</v>
      </c>
      <c r="E22" s="25">
        <f t="shared" si="2"/>
        <v>10.684326397954692</v>
      </c>
      <c r="F22" s="25">
        <f t="shared" ref="F22:M22" si="7">F12/$B12*100</f>
        <v>3.7478070150396753E-2</v>
      </c>
      <c r="G22" s="25">
        <f t="shared" si="7"/>
        <v>0.14499882789515725</v>
      </c>
      <c r="H22" s="25">
        <f t="shared" si="7"/>
        <v>2.0579365987842508</v>
      </c>
      <c r="I22" s="25">
        <f t="shared" si="7"/>
        <v>16.744443136483646</v>
      </c>
      <c r="J22" s="25">
        <f t="shared" si="7"/>
        <v>0.33078401081831144</v>
      </c>
      <c r="K22" s="25">
        <f t="shared" si="7"/>
        <v>7.9774862118794605</v>
      </c>
      <c r="L22" s="25">
        <f t="shared" si="7"/>
        <v>0.10039720082818163</v>
      </c>
      <c r="M22" s="25">
        <f t="shared" si="7"/>
        <v>0.99714404811827395</v>
      </c>
      <c r="N22" s="24"/>
      <c r="O22" s="24"/>
      <c r="P22" s="69"/>
      <c r="Q22" s="63"/>
      <c r="R22" s="26"/>
      <c r="S22" s="26"/>
      <c r="T22" s="26"/>
      <c r="U22" s="26"/>
      <c r="V22" s="26"/>
      <c r="W22" s="26"/>
      <c r="X22" s="26"/>
      <c r="Y22" s="26"/>
      <c r="Z22" s="26"/>
    </row>
    <row r="23" spans="1:26" s="14" customFormat="1" ht="23.25" customHeight="1" x14ac:dyDescent="0.3">
      <c r="A23" s="18" t="s">
        <v>38</v>
      </c>
      <c r="B23" s="27">
        <v>100</v>
      </c>
      <c r="C23" s="23">
        <f t="shared" si="2"/>
        <v>53.045129822489734</v>
      </c>
      <c r="D23" s="19" t="s">
        <v>35</v>
      </c>
      <c r="E23" s="23">
        <f t="shared" ref="E23" si="8">E13/$B13*100</f>
        <v>7.9617989676453353</v>
      </c>
      <c r="F23" s="23">
        <f t="shared" ref="F23:M23" si="9">F13/$B13*100</f>
        <v>6.8974255231823905E-2</v>
      </c>
      <c r="G23" s="23">
        <f t="shared" si="9"/>
        <v>3.0816935561797883E-2</v>
      </c>
      <c r="H23" s="23">
        <f t="shared" si="9"/>
        <v>5.0043493360552844</v>
      </c>
      <c r="I23" s="23">
        <f t="shared" si="9"/>
        <v>12.340070588886181</v>
      </c>
      <c r="J23" s="23">
        <f t="shared" si="9"/>
        <v>1.0666782490067723</v>
      </c>
      <c r="K23" s="23">
        <f t="shared" si="9"/>
        <v>3.1104364212059967</v>
      </c>
      <c r="L23" s="23">
        <f t="shared" si="9"/>
        <v>0.22193568946224851</v>
      </c>
      <c r="M23" s="23">
        <f t="shared" si="9"/>
        <v>1.133733101554683</v>
      </c>
      <c r="N23" s="24"/>
      <c r="O23" s="24"/>
      <c r="P23" s="69"/>
      <c r="Q23" s="63"/>
      <c r="R23" s="24"/>
      <c r="S23" s="24"/>
      <c r="T23" s="24"/>
      <c r="U23" s="24"/>
      <c r="V23" s="24"/>
      <c r="W23" s="24"/>
      <c r="X23" s="24"/>
      <c r="Y23" s="24"/>
      <c r="Z23" s="24"/>
    </row>
    <row r="24" spans="1:26" s="16" customFormat="1" ht="23.25" customHeight="1" x14ac:dyDescent="0.3">
      <c r="A24" s="1" t="s">
        <v>31</v>
      </c>
      <c r="B24" s="28">
        <v>100</v>
      </c>
      <c r="C24" s="25">
        <f t="shared" si="2"/>
        <v>56.174401351333415</v>
      </c>
      <c r="D24" s="20" t="s">
        <v>35</v>
      </c>
      <c r="E24" s="25">
        <f t="shared" ref="E24" si="10">E14/$B14*100</f>
        <v>7.2562951375161058</v>
      </c>
      <c r="F24" s="25">
        <f t="shared" ref="F24:M24" si="11">F14/$B14*100</f>
        <v>0.12108781486148057</v>
      </c>
      <c r="G24" s="20" t="s">
        <v>35</v>
      </c>
      <c r="H24" s="25">
        <f t="shared" si="11"/>
        <v>8.2260837655439349</v>
      </c>
      <c r="I24" s="25">
        <f t="shared" si="11"/>
        <v>10.103272064017766</v>
      </c>
      <c r="J24" s="25">
        <f t="shared" si="11"/>
        <v>1.7852340258050627</v>
      </c>
      <c r="K24" s="25">
        <f t="shared" si="11"/>
        <v>1.9624523169156065</v>
      </c>
      <c r="L24" s="25">
        <f t="shared" si="11"/>
        <v>0.28259313363584737</v>
      </c>
      <c r="M24" s="25">
        <f t="shared" si="11"/>
        <v>1.0267203323280294</v>
      </c>
      <c r="N24" s="24"/>
      <c r="O24" s="24"/>
      <c r="P24" s="69"/>
      <c r="Q24" s="63"/>
      <c r="R24" s="26"/>
      <c r="S24" s="26"/>
      <c r="T24" s="26"/>
      <c r="U24" s="26"/>
      <c r="V24" s="26"/>
      <c r="W24" s="26"/>
      <c r="X24" s="26"/>
      <c r="Y24" s="26"/>
      <c r="Z24" s="26"/>
    </row>
    <row r="25" spans="1:26" s="16" customFormat="1" ht="23.25" customHeight="1" x14ac:dyDescent="0.3">
      <c r="A25" s="29" t="s">
        <v>32</v>
      </c>
      <c r="B25" s="30">
        <v>100</v>
      </c>
      <c r="C25" s="31">
        <f>C15/$B15*100</f>
        <v>48.903418307633189</v>
      </c>
      <c r="D25" s="54" t="s">
        <v>35</v>
      </c>
      <c r="E25" s="31">
        <f t="shared" ref="E25" si="12">E15/$B15*100</f>
        <v>8.8955603323184782</v>
      </c>
      <c r="F25" s="64" t="s">
        <v>35</v>
      </c>
      <c r="G25" s="31">
        <f t="shared" ref="G25:M25" si="13">G15/$B15*100</f>
        <v>7.1604312471934758E-2</v>
      </c>
      <c r="H25" s="31">
        <f t="shared" si="13"/>
        <v>0.7402627502395156</v>
      </c>
      <c r="I25" s="31">
        <f t="shared" si="13"/>
        <v>15.300558424087704</v>
      </c>
      <c r="J25" s="31">
        <f t="shared" si="13"/>
        <v>0.11564267315382649</v>
      </c>
      <c r="K25" s="31">
        <f t="shared" si="13"/>
        <v>4.6298368112150001</v>
      </c>
      <c r="L25" s="31">
        <f t="shared" si="13"/>
        <v>0.14165329019871639</v>
      </c>
      <c r="M25" s="31">
        <f t="shared" si="13"/>
        <v>1.2753744910255418</v>
      </c>
      <c r="N25" s="24"/>
      <c r="O25" s="24"/>
      <c r="P25" s="69"/>
      <c r="Q25" s="63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23.25" customHeight="1" x14ac:dyDescent="0.3">
      <c r="A26" s="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23.25" customHeight="1" x14ac:dyDescent="0.35">
      <c r="A27" s="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4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7"/>
  <sheetViews>
    <sheetView topLeftCell="L11" zoomScaleNormal="100" workbookViewId="0">
      <selection activeCell="M19" sqref="M19"/>
    </sheetView>
  </sheetViews>
  <sheetFormatPr defaultRowHeight="19.5" x14ac:dyDescent="0.3"/>
  <cols>
    <col min="1" max="1" width="30" style="12" hidden="1" customWidth="1"/>
    <col min="2" max="3" width="14.6640625" style="12" hidden="1" customWidth="1"/>
    <col min="4" max="4" width="13.6640625" style="12" hidden="1" customWidth="1"/>
    <col min="5" max="5" width="13.33203125" style="12" hidden="1" customWidth="1"/>
    <col min="6" max="6" width="13.83203125" style="12" hidden="1" customWidth="1"/>
    <col min="7" max="7" width="11.33203125" style="12" hidden="1" customWidth="1"/>
    <col min="8" max="8" width="12.1640625" style="12" hidden="1" customWidth="1"/>
    <col min="9" max="9" width="12.83203125" style="12" hidden="1" customWidth="1"/>
    <col min="10" max="10" width="12.33203125" style="12" hidden="1" customWidth="1"/>
    <col min="11" max="11" width="11.5" style="12" hidden="1" customWidth="1"/>
    <col min="12" max="12" width="30.1640625" style="12" customWidth="1"/>
    <col min="13" max="13" width="14.83203125" style="12" customWidth="1"/>
    <col min="14" max="17" width="18.33203125" style="12" customWidth="1"/>
    <col min="18" max="18" width="15.1640625" style="12" customWidth="1"/>
    <col min="19" max="19" width="15.6640625" style="12" customWidth="1"/>
    <col min="20" max="20" width="16.5" style="12" customWidth="1"/>
    <col min="21" max="21" width="13.6640625" style="12" customWidth="1"/>
    <col min="22" max="22" width="14.5" style="12" customWidth="1"/>
    <col min="23" max="23" width="16.5" style="12" bestFit="1" customWidth="1"/>
    <col min="24" max="24" width="12.83203125" style="12" bestFit="1" customWidth="1"/>
    <col min="25" max="25" width="10" style="12" bestFit="1" customWidth="1"/>
    <col min="26" max="16384" width="9.33203125" style="12"/>
  </cols>
  <sheetData>
    <row r="1" spans="1:24" s="3" customFormat="1" ht="28.5" customHeight="1" x14ac:dyDescent="0.45">
      <c r="A1" s="2" t="s">
        <v>39</v>
      </c>
      <c r="L1" s="2" t="s">
        <v>75</v>
      </c>
    </row>
    <row r="2" spans="1:24" s="3" customFormat="1" ht="15" customHeight="1" x14ac:dyDescent="0.45">
      <c r="A2" s="2"/>
      <c r="L2" s="2"/>
    </row>
    <row r="3" spans="1:24" s="3" customFormat="1" ht="15" customHeight="1" x14ac:dyDescent="0.45">
      <c r="A3" s="2"/>
      <c r="L3" s="2"/>
    </row>
    <row r="4" spans="1:24" s="5" customFormat="1" ht="23.25" customHeight="1" x14ac:dyDescent="0.3">
      <c r="A4" s="4"/>
      <c r="B4" s="4"/>
      <c r="C4" s="4" t="s">
        <v>0</v>
      </c>
      <c r="D4" s="4" t="s">
        <v>40</v>
      </c>
      <c r="E4" s="4" t="s">
        <v>1</v>
      </c>
      <c r="F4" s="4" t="s">
        <v>2</v>
      </c>
      <c r="G4" s="4" t="s">
        <v>3</v>
      </c>
      <c r="H4" s="4" t="s">
        <v>41</v>
      </c>
      <c r="I4" s="4" t="s">
        <v>6</v>
      </c>
      <c r="J4" s="4" t="s">
        <v>42</v>
      </c>
      <c r="K4" s="4" t="s">
        <v>7</v>
      </c>
      <c r="L4" s="4"/>
      <c r="M4" s="4" t="s">
        <v>8</v>
      </c>
      <c r="N4" s="4" t="s">
        <v>8</v>
      </c>
      <c r="O4" s="4" t="s">
        <v>43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8</v>
      </c>
      <c r="U4" s="4" t="s">
        <v>47</v>
      </c>
      <c r="V4" s="4" t="s">
        <v>48</v>
      </c>
      <c r="W4" s="4" t="s">
        <v>49</v>
      </c>
    </row>
    <row r="5" spans="1:24" s="5" customFormat="1" ht="23.25" customHeight="1" x14ac:dyDescent="0.3">
      <c r="A5" s="6" t="s">
        <v>11</v>
      </c>
      <c r="B5" s="6" t="s">
        <v>12</v>
      </c>
      <c r="C5" s="6" t="s">
        <v>13</v>
      </c>
      <c r="D5" s="6"/>
      <c r="E5" s="6" t="s">
        <v>14</v>
      </c>
      <c r="F5" s="6"/>
      <c r="G5" s="6" t="s">
        <v>15</v>
      </c>
      <c r="H5" s="6"/>
      <c r="I5" s="6" t="s">
        <v>18</v>
      </c>
      <c r="J5" s="6" t="s">
        <v>50</v>
      </c>
      <c r="K5" s="6" t="s">
        <v>19</v>
      </c>
      <c r="L5" s="6" t="s">
        <v>11</v>
      </c>
      <c r="M5" s="6" t="s">
        <v>51</v>
      </c>
      <c r="N5" s="6" t="s">
        <v>52</v>
      </c>
      <c r="O5" s="6" t="s">
        <v>21</v>
      </c>
      <c r="P5" s="6" t="s">
        <v>53</v>
      </c>
      <c r="Q5" s="6"/>
      <c r="R5" s="6" t="s">
        <v>54</v>
      </c>
      <c r="S5" s="6" t="s">
        <v>55</v>
      </c>
      <c r="T5" s="6" t="s">
        <v>56</v>
      </c>
      <c r="U5" s="6" t="s">
        <v>57</v>
      </c>
      <c r="V5" s="6" t="s">
        <v>58</v>
      </c>
      <c r="W5" s="6"/>
    </row>
    <row r="6" spans="1:24" s="5" customFormat="1" ht="23.25" customHeight="1" x14ac:dyDescent="0.3">
      <c r="A6" s="7"/>
      <c r="B6" s="7"/>
      <c r="C6" s="7" t="s">
        <v>23</v>
      </c>
      <c r="D6" s="7"/>
      <c r="E6" s="7" t="s">
        <v>24</v>
      </c>
      <c r="F6" s="7"/>
      <c r="G6" s="7" t="s">
        <v>59</v>
      </c>
      <c r="H6" s="7"/>
      <c r="I6" s="7"/>
      <c r="J6" s="7"/>
      <c r="K6" s="7" t="s">
        <v>60</v>
      </c>
      <c r="L6" s="7"/>
      <c r="M6" s="7" t="s">
        <v>61</v>
      </c>
      <c r="N6" s="7" t="s">
        <v>62</v>
      </c>
      <c r="O6" s="7" t="s">
        <v>63</v>
      </c>
      <c r="P6" s="7" t="s">
        <v>64</v>
      </c>
      <c r="Q6" s="7"/>
      <c r="R6" s="7"/>
      <c r="S6" s="7" t="s">
        <v>65</v>
      </c>
      <c r="T6" s="7" t="s">
        <v>66</v>
      </c>
      <c r="U6" s="7" t="s">
        <v>67</v>
      </c>
      <c r="V6" s="7" t="s">
        <v>68</v>
      </c>
      <c r="W6" s="7"/>
    </row>
    <row r="7" spans="1:24" s="5" customFormat="1" ht="23.25" customHeight="1" x14ac:dyDescent="0.3">
      <c r="A7" s="6"/>
      <c r="B7" s="6"/>
      <c r="C7" s="6"/>
      <c r="D7" s="6"/>
      <c r="E7" s="6"/>
      <c r="F7" s="6" t="s">
        <v>69</v>
      </c>
      <c r="G7" s="6"/>
      <c r="H7" s="6"/>
      <c r="I7" s="6"/>
      <c r="J7" s="6"/>
      <c r="K7" s="6"/>
      <c r="L7" s="6"/>
      <c r="M7" s="67" t="s">
        <v>69</v>
      </c>
      <c r="N7" s="67"/>
      <c r="O7" s="67"/>
      <c r="P7" s="67"/>
      <c r="Q7" s="67"/>
      <c r="R7" s="67"/>
      <c r="S7" s="67"/>
      <c r="T7" s="67"/>
      <c r="U7" s="67"/>
    </row>
    <row r="8" spans="1:24" s="8" customFormat="1" ht="23.25" customHeight="1" x14ac:dyDescent="0.3">
      <c r="A8" s="18" t="s">
        <v>30</v>
      </c>
      <c r="B8" s="35">
        <v>38508495</v>
      </c>
      <c r="C8" s="35">
        <v>15458902</v>
      </c>
      <c r="D8" s="35">
        <v>434376</v>
      </c>
      <c r="E8" s="35">
        <v>34922</v>
      </c>
      <c r="F8" s="35">
        <v>5163473</v>
      </c>
      <c r="G8" s="35">
        <v>115115</v>
      </c>
      <c r="H8" s="35">
        <v>2010264</v>
      </c>
      <c r="I8" s="35">
        <v>6110646</v>
      </c>
      <c r="J8" s="35">
        <v>2536730</v>
      </c>
      <c r="K8" s="35">
        <v>1067676</v>
      </c>
      <c r="L8" s="8" t="s">
        <v>30</v>
      </c>
      <c r="M8" s="57">
        <v>241923.47</v>
      </c>
      <c r="N8" s="57">
        <v>410465.63</v>
      </c>
      <c r="O8" s="57">
        <v>628356.73</v>
      </c>
      <c r="P8" s="57">
        <v>1682715.41</v>
      </c>
      <c r="Q8" s="57">
        <v>1200686.3400000001</v>
      </c>
      <c r="R8" s="57">
        <v>778512.65</v>
      </c>
      <c r="S8" s="57">
        <v>332592.73</v>
      </c>
      <c r="T8" s="57">
        <v>904931.31</v>
      </c>
      <c r="U8" s="57">
        <v>240228.64</v>
      </c>
      <c r="V8" s="57">
        <v>3373.84</v>
      </c>
      <c r="W8" s="57">
        <v>61131.43</v>
      </c>
      <c r="X8" s="36"/>
    </row>
    <row r="9" spans="1:24" ht="23.25" customHeight="1" x14ac:dyDescent="0.3">
      <c r="A9" s="1" t="s">
        <v>31</v>
      </c>
      <c r="B9" s="37">
        <v>20811127</v>
      </c>
      <c r="C9" s="37">
        <v>8652594</v>
      </c>
      <c r="D9" s="37">
        <v>341765</v>
      </c>
      <c r="E9" s="37">
        <v>29757</v>
      </c>
      <c r="F9" s="37">
        <v>2536936</v>
      </c>
      <c r="G9" s="37">
        <v>94686</v>
      </c>
      <c r="H9" s="37">
        <v>1702211</v>
      </c>
      <c r="I9" s="37">
        <v>3121558</v>
      </c>
      <c r="J9" s="37">
        <v>893857</v>
      </c>
      <c r="K9" s="37">
        <v>890304</v>
      </c>
      <c r="L9" s="12" t="s">
        <v>31</v>
      </c>
      <c r="M9" s="57">
        <v>100891.55</v>
      </c>
      <c r="N9" s="57">
        <v>199015.94</v>
      </c>
      <c r="O9" s="57">
        <v>375408.3</v>
      </c>
      <c r="P9" s="57">
        <v>990713.35</v>
      </c>
      <c r="Q9" s="57">
        <v>380029.99</v>
      </c>
      <c r="R9" s="57">
        <v>175087.02</v>
      </c>
      <c r="S9" s="57">
        <v>166898.43</v>
      </c>
      <c r="T9" s="57">
        <v>429792.94</v>
      </c>
      <c r="U9" s="57">
        <v>29179.51</v>
      </c>
      <c r="V9" s="57">
        <v>1726.35</v>
      </c>
      <c r="W9" s="57">
        <v>35043.379999999997</v>
      </c>
      <c r="X9" s="36"/>
    </row>
    <row r="10" spans="1:24" ht="23.25" customHeight="1" x14ac:dyDescent="0.3">
      <c r="A10" s="1" t="s">
        <v>32</v>
      </c>
      <c r="B10" s="37">
        <v>17697368</v>
      </c>
      <c r="C10" s="37">
        <v>6806308</v>
      </c>
      <c r="D10" s="37">
        <v>92612</v>
      </c>
      <c r="E10" s="37">
        <v>5165</v>
      </c>
      <c r="F10" s="37">
        <v>2626537</v>
      </c>
      <c r="G10" s="37">
        <v>20429</v>
      </c>
      <c r="H10" s="37">
        <v>308053</v>
      </c>
      <c r="I10" s="37">
        <v>2989088</v>
      </c>
      <c r="J10" s="37">
        <v>1642872</v>
      </c>
      <c r="K10" s="37">
        <v>177373</v>
      </c>
      <c r="L10" s="12" t="s">
        <v>32</v>
      </c>
      <c r="M10" s="57">
        <v>141031.92000000001</v>
      </c>
      <c r="N10" s="57">
        <v>211449.69</v>
      </c>
      <c r="O10" s="57">
        <v>252948.43</v>
      </c>
      <c r="P10" s="57">
        <v>692002.05</v>
      </c>
      <c r="Q10" s="57">
        <v>820656.35</v>
      </c>
      <c r="R10" s="57">
        <v>603425.64</v>
      </c>
      <c r="S10" s="57">
        <v>165694.29999999999</v>
      </c>
      <c r="T10" s="57">
        <v>475138.36</v>
      </c>
      <c r="U10" s="57">
        <v>211049.13</v>
      </c>
      <c r="V10" s="57">
        <v>1647.49</v>
      </c>
      <c r="W10" s="57">
        <v>26088.05</v>
      </c>
      <c r="X10" s="36"/>
    </row>
    <row r="11" spans="1:24" s="8" customFormat="1" ht="23.25" customHeight="1" x14ac:dyDescent="0.3">
      <c r="A11" s="17" t="s">
        <v>33</v>
      </c>
      <c r="B11" s="38">
        <v>12912695</v>
      </c>
      <c r="C11" s="38">
        <v>7476564</v>
      </c>
      <c r="D11" s="38">
        <v>60877</v>
      </c>
      <c r="E11" s="38">
        <v>4301</v>
      </c>
      <c r="F11" s="38">
        <v>950167</v>
      </c>
      <c r="G11" s="38">
        <v>27876</v>
      </c>
      <c r="H11" s="38">
        <v>575775</v>
      </c>
      <c r="I11" s="38">
        <v>1581967</v>
      </c>
      <c r="J11" s="38">
        <v>509688</v>
      </c>
      <c r="K11" s="38">
        <v>144597</v>
      </c>
      <c r="L11" s="17" t="s">
        <v>33</v>
      </c>
      <c r="M11" s="57">
        <v>9772.4599999999991</v>
      </c>
      <c r="N11" s="57">
        <v>26426.66</v>
      </c>
      <c r="O11" s="57">
        <v>38099.35</v>
      </c>
      <c r="P11" s="57">
        <v>454575.61</v>
      </c>
      <c r="Q11" s="57">
        <v>308173.32</v>
      </c>
      <c r="R11" s="57">
        <v>179365.52</v>
      </c>
      <c r="S11" s="57">
        <v>67918.92</v>
      </c>
      <c r="T11" s="57">
        <v>236884.81</v>
      </c>
      <c r="U11" s="57">
        <v>24094.91</v>
      </c>
      <c r="V11" s="57" t="s">
        <v>35</v>
      </c>
      <c r="W11" s="57" t="s">
        <v>35</v>
      </c>
      <c r="X11" s="36"/>
    </row>
    <row r="12" spans="1:24" ht="23.25" customHeight="1" x14ac:dyDescent="0.3">
      <c r="A12" s="1" t="s">
        <v>31</v>
      </c>
      <c r="B12" s="39">
        <v>7113004</v>
      </c>
      <c r="C12" s="39">
        <v>4135870</v>
      </c>
      <c r="D12" s="39">
        <v>50630</v>
      </c>
      <c r="E12" s="39">
        <v>3558</v>
      </c>
      <c r="F12" s="39">
        <v>452890</v>
      </c>
      <c r="G12" s="39">
        <v>23860</v>
      </c>
      <c r="H12" s="39">
        <v>513317</v>
      </c>
      <c r="I12" s="39">
        <v>843565</v>
      </c>
      <c r="J12" s="39">
        <v>174164</v>
      </c>
      <c r="K12" s="39">
        <v>129471</v>
      </c>
      <c r="L12" s="12" t="s">
        <v>31</v>
      </c>
      <c r="M12" s="58">
        <v>1851.73</v>
      </c>
      <c r="N12" s="58">
        <v>14728.62</v>
      </c>
      <c r="O12" s="58">
        <v>18070.45</v>
      </c>
      <c r="P12" s="58">
        <v>285752.43</v>
      </c>
      <c r="Q12" s="58">
        <v>104277.62</v>
      </c>
      <c r="R12" s="58">
        <v>39007.01</v>
      </c>
      <c r="S12" s="58">
        <v>34425.949999999997</v>
      </c>
      <c r="T12" s="58">
        <v>139139.47</v>
      </c>
      <c r="U12" s="58">
        <v>2418.34</v>
      </c>
      <c r="V12" s="58" t="s">
        <v>35</v>
      </c>
      <c r="W12" s="58" t="s">
        <v>35</v>
      </c>
      <c r="X12" s="36"/>
    </row>
    <row r="13" spans="1:24" ht="23.25" customHeight="1" x14ac:dyDescent="0.3">
      <c r="A13" s="1" t="s">
        <v>32</v>
      </c>
      <c r="B13" s="39">
        <v>5799691</v>
      </c>
      <c r="C13" s="39">
        <v>3340694</v>
      </c>
      <c r="D13" s="39">
        <v>10247</v>
      </c>
      <c r="E13" s="39">
        <v>743</v>
      </c>
      <c r="F13" s="39">
        <v>497277</v>
      </c>
      <c r="G13" s="39">
        <v>4016</v>
      </c>
      <c r="H13" s="39">
        <v>62458</v>
      </c>
      <c r="I13" s="39">
        <v>738402</v>
      </c>
      <c r="J13" s="39">
        <v>335524</v>
      </c>
      <c r="K13" s="39">
        <v>15126</v>
      </c>
      <c r="L13" s="12" t="s">
        <v>32</v>
      </c>
      <c r="M13" s="58">
        <v>7920.73</v>
      </c>
      <c r="N13" s="58">
        <v>11698.03</v>
      </c>
      <c r="O13" s="58">
        <v>20028.900000000001</v>
      </c>
      <c r="P13" s="58">
        <v>168823.18</v>
      </c>
      <c r="Q13" s="58">
        <v>203895.7</v>
      </c>
      <c r="R13" s="58">
        <v>140358.51</v>
      </c>
      <c r="S13" s="58">
        <v>33492.980000000003</v>
      </c>
      <c r="T13" s="58">
        <v>97745.34</v>
      </c>
      <c r="U13" s="58">
        <v>21676.57</v>
      </c>
      <c r="V13" s="58" t="s">
        <v>35</v>
      </c>
      <c r="W13" s="58" t="s">
        <v>35</v>
      </c>
      <c r="X13" s="36"/>
    </row>
    <row r="14" spans="1:24" s="8" customFormat="1" ht="23.25" customHeight="1" x14ac:dyDescent="0.3">
      <c r="A14" s="18" t="s">
        <v>34</v>
      </c>
      <c r="B14" s="38">
        <v>588208</v>
      </c>
      <c r="C14" s="38">
        <v>383842</v>
      </c>
      <c r="D14" s="38">
        <v>4536</v>
      </c>
      <c r="E14" s="38">
        <v>116</v>
      </c>
      <c r="F14" s="38">
        <v>20204</v>
      </c>
      <c r="G14" s="38">
        <v>857</v>
      </c>
      <c r="H14" s="38">
        <v>21083</v>
      </c>
      <c r="I14" s="38">
        <v>64286</v>
      </c>
      <c r="J14" s="38">
        <v>14560</v>
      </c>
      <c r="K14" s="38">
        <v>3879</v>
      </c>
      <c r="L14" s="8" t="s">
        <v>34</v>
      </c>
      <c r="M14" s="59">
        <v>524.46</v>
      </c>
      <c r="N14" s="59">
        <v>523.91999999999996</v>
      </c>
      <c r="O14" s="59">
        <v>685.98</v>
      </c>
      <c r="P14" s="59">
        <v>30752.19</v>
      </c>
      <c r="Q14" s="59">
        <v>17004.54</v>
      </c>
      <c r="R14" s="59">
        <v>9059.5400000000009</v>
      </c>
      <c r="S14" s="59">
        <v>393.68</v>
      </c>
      <c r="T14" s="59">
        <v>3447.31</v>
      </c>
      <c r="U14" s="59">
        <v>774.73</v>
      </c>
      <c r="V14" s="59" t="s">
        <v>35</v>
      </c>
      <c r="W14" s="59" t="s">
        <v>35</v>
      </c>
      <c r="X14" s="36"/>
    </row>
    <row r="15" spans="1:24" ht="23.25" customHeight="1" x14ac:dyDescent="0.3">
      <c r="A15" s="1" t="s">
        <v>31</v>
      </c>
      <c r="B15" s="39">
        <v>326349</v>
      </c>
      <c r="C15" s="39">
        <v>212398</v>
      </c>
      <c r="D15" s="39">
        <v>2564</v>
      </c>
      <c r="E15" s="39">
        <v>116</v>
      </c>
      <c r="F15" s="39">
        <v>7678</v>
      </c>
      <c r="G15" s="39">
        <v>579</v>
      </c>
      <c r="H15" s="39">
        <v>20052</v>
      </c>
      <c r="I15" s="39">
        <v>35628</v>
      </c>
      <c r="J15" s="39">
        <v>5927</v>
      </c>
      <c r="K15" s="39">
        <v>3419</v>
      </c>
      <c r="L15" s="12" t="s">
        <v>31</v>
      </c>
      <c r="M15" s="60" t="s">
        <v>35</v>
      </c>
      <c r="N15" s="60">
        <v>272.02999999999997</v>
      </c>
      <c r="O15" s="60">
        <v>247.39</v>
      </c>
      <c r="P15" s="60">
        <v>19614.46</v>
      </c>
      <c r="Q15" s="60">
        <v>6780.98</v>
      </c>
      <c r="R15" s="60">
        <v>684.38</v>
      </c>
      <c r="S15" s="60">
        <v>198.51</v>
      </c>
      <c r="T15" s="60">
        <v>1546.37</v>
      </c>
      <c r="U15" s="60" t="s">
        <v>35</v>
      </c>
      <c r="V15" s="60" t="s">
        <v>35</v>
      </c>
      <c r="W15" s="60" t="s">
        <v>35</v>
      </c>
      <c r="X15" s="36"/>
    </row>
    <row r="16" spans="1:24" ht="23.25" customHeight="1" x14ac:dyDescent="0.3">
      <c r="A16" s="12" t="s">
        <v>32</v>
      </c>
      <c r="B16" s="39">
        <v>261859</v>
      </c>
      <c r="C16" s="39">
        <v>171445</v>
      </c>
      <c r="D16" s="39">
        <v>1972</v>
      </c>
      <c r="E16" s="39">
        <v>0</v>
      </c>
      <c r="F16" s="39">
        <v>12526</v>
      </c>
      <c r="G16" s="39">
        <v>277</v>
      </c>
      <c r="H16" s="39">
        <v>1031</v>
      </c>
      <c r="I16" s="39">
        <v>28658</v>
      </c>
      <c r="J16" s="39">
        <v>8633</v>
      </c>
      <c r="K16" s="39">
        <v>460</v>
      </c>
      <c r="L16" s="12" t="s">
        <v>32</v>
      </c>
      <c r="M16" s="60">
        <v>524.46</v>
      </c>
      <c r="N16" s="60">
        <v>251.89</v>
      </c>
      <c r="O16" s="60">
        <v>438.59</v>
      </c>
      <c r="P16" s="60">
        <v>11137.72</v>
      </c>
      <c r="Q16" s="60">
        <v>10223.56</v>
      </c>
      <c r="R16" s="60">
        <v>8375.16</v>
      </c>
      <c r="S16" s="60">
        <v>195.17</v>
      </c>
      <c r="T16" s="60">
        <v>1900.94</v>
      </c>
      <c r="U16" s="60">
        <v>774.73</v>
      </c>
      <c r="V16" s="61" t="s">
        <v>35</v>
      </c>
      <c r="W16" s="61" t="s">
        <v>35</v>
      </c>
      <c r="X16" s="36"/>
    </row>
    <row r="17" spans="1:36" ht="23.25" customHeight="1" x14ac:dyDescent="0.3">
      <c r="A17" s="21"/>
      <c r="B17" s="22" t="s">
        <v>36</v>
      </c>
      <c r="C17" s="22"/>
      <c r="D17" s="22"/>
      <c r="E17" s="40"/>
      <c r="F17" s="41"/>
      <c r="G17" s="40"/>
      <c r="H17" s="22"/>
      <c r="I17" s="22"/>
      <c r="J17" s="22"/>
      <c r="K17" s="22"/>
      <c r="L17" s="21"/>
      <c r="M17" s="68" t="s">
        <v>36</v>
      </c>
      <c r="N17" s="68"/>
      <c r="O17" s="68"/>
      <c r="P17" s="68"/>
      <c r="Q17" s="68"/>
      <c r="R17" s="68"/>
      <c r="S17" s="68"/>
      <c r="T17" s="68"/>
      <c r="U17" s="68"/>
    </row>
    <row r="18" spans="1:36" s="8" customFormat="1" ht="23.25" customHeight="1" x14ac:dyDescent="0.3">
      <c r="A18" s="18" t="s">
        <v>30</v>
      </c>
      <c r="B18" s="42">
        <v>100</v>
      </c>
      <c r="C18" s="42">
        <v>40.144134430597717</v>
      </c>
      <c r="D18" s="42">
        <v>1.128000458080743</v>
      </c>
      <c r="E18" s="42">
        <v>9.068648359277609E-2</v>
      </c>
      <c r="F18" s="42">
        <v>13.408659569791029</v>
      </c>
      <c r="G18" s="42">
        <v>0.29893404039809918</v>
      </c>
      <c r="H18" s="42">
        <v>5.2203130763744463</v>
      </c>
      <c r="I18" s="42">
        <v>15.868306460691336</v>
      </c>
      <c r="J18" s="42">
        <v>6.5874555731144522</v>
      </c>
      <c r="K18" s="42">
        <v>2.7725726492297347</v>
      </c>
      <c r="L18" s="8" t="s">
        <v>30</v>
      </c>
      <c r="M18" s="27">
        <f>M8/'ตาราง 4 หน้า 1'!$B7*100</f>
        <v>0.64377442113704497</v>
      </c>
      <c r="N18" s="27">
        <f>N8/'ตาราง 4 หน้า 1'!$B7*100</f>
        <v>1.0922763027080526</v>
      </c>
      <c r="O18" s="27">
        <f>O8/'ตาราง 4 หน้า 1'!$B7*100</f>
        <v>1.6720989911533448</v>
      </c>
      <c r="P18" s="27">
        <f>P8/'ตาราง 4 หน้า 1'!$B7*100</f>
        <v>4.4778174643871278</v>
      </c>
      <c r="Q18" s="27">
        <f>Q8/'ตาราง 4 หน้า 1'!$B7*100</f>
        <v>3.1951060949177741</v>
      </c>
      <c r="R18" s="27">
        <f>R8/'ตาราง 4 หน้า 1'!$B7*100</f>
        <v>2.0716738669531192</v>
      </c>
      <c r="S18" s="27">
        <f>S8/'ตาราง 4 หน้า 1'!$B7*100</f>
        <v>0.8850513438408415</v>
      </c>
      <c r="T18" s="27">
        <f>T8/'ตาราง 4 หน้า 1'!$B7*100</f>
        <v>2.4080823173710177</v>
      </c>
      <c r="U18" s="27">
        <f>U8/'ตาราง 4 หน้า 1'!$B7*100</f>
        <v>0.63926436594407143</v>
      </c>
      <c r="V18" s="55" t="s">
        <v>70</v>
      </c>
      <c r="W18" s="27">
        <f>W8/'ตาราง 4 หน้า 1'!$B7*100</f>
        <v>0.16267479530419182</v>
      </c>
      <c r="X18" s="43">
        <f>SUM(M18:W18)</f>
        <v>17.247819963716587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</row>
    <row r="19" spans="1:36" ht="23.25" customHeight="1" x14ac:dyDescent="0.3">
      <c r="A19" s="1" t="s">
        <v>31</v>
      </c>
      <c r="B19" s="44">
        <v>100</v>
      </c>
      <c r="C19" s="44">
        <v>41.576768043364495</v>
      </c>
      <c r="D19" s="44">
        <v>1.6422224514799224</v>
      </c>
      <c r="E19" s="44">
        <v>0.14298600935932013</v>
      </c>
      <c r="F19" s="44">
        <v>12.190286475114972</v>
      </c>
      <c r="G19" s="44">
        <v>0.45497776261708456</v>
      </c>
      <c r="H19" s="44">
        <v>8.1793311818240308</v>
      </c>
      <c r="I19" s="44">
        <v>14.999466391224272</v>
      </c>
      <c r="J19" s="44">
        <v>4.2950917554825354</v>
      </c>
      <c r="K19" s="44">
        <v>4.2780191577323032</v>
      </c>
      <c r="L19" s="12" t="s">
        <v>31</v>
      </c>
      <c r="M19" s="28">
        <f>M9/'ตาราง 4 หน้า 1'!$B8*100</f>
        <v>0.49656200446534732</v>
      </c>
      <c r="N19" s="28">
        <f>N9/'ตาราง 4 หน้า 1'!$B8*100</f>
        <v>0.97950476612714643</v>
      </c>
      <c r="O19" s="28">
        <f>O9/'ตาราง 4 หน้า 1'!$B8*100</f>
        <v>1.8476621475329542</v>
      </c>
      <c r="P19" s="28">
        <f>P9/'ตาราง 4 หน้า 1'!$B8*100</f>
        <v>4.8760337900109487</v>
      </c>
      <c r="Q19" s="28">
        <f>Q9/'ตาราง 4 หน้า 1'!$B8*100</f>
        <v>1.8704089053180952</v>
      </c>
      <c r="R19" s="28">
        <f>R9/'ตาราง 4 หน้า 1'!$B8*100</f>
        <v>0.86173283696270253</v>
      </c>
      <c r="S19" s="28">
        <f>S9/'ตาราง 4 หน้า 1'!$B8*100</f>
        <v>0.82143072381105697</v>
      </c>
      <c r="T19" s="28">
        <f>T9/'ตาราง 4 หน้า 1'!$B8*100</f>
        <v>2.1153292202513962</v>
      </c>
      <c r="U19" s="28">
        <f>U9/'ตาราง 4 หน้า 1'!$B8*100</f>
        <v>0.14361396940493673</v>
      </c>
      <c r="V19" s="62" t="s">
        <v>70</v>
      </c>
      <c r="W19" s="28">
        <f>W9/'ตาราง 4 หน้า 1'!$B8*100</f>
        <v>0.17247441451777537</v>
      </c>
      <c r="X19" s="43">
        <f t="shared" ref="X19:X26" si="0">SUM(M19:W19)</f>
        <v>14.184752778402361</v>
      </c>
      <c r="Y19" s="4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</row>
    <row r="20" spans="1:36" ht="23.25" customHeight="1" x14ac:dyDescent="0.3">
      <c r="A20" s="1" t="s">
        <v>32</v>
      </c>
      <c r="B20" s="44">
        <v>100</v>
      </c>
      <c r="C20" s="44">
        <v>38.45943645405351</v>
      </c>
      <c r="D20" s="44">
        <v>0.5233094548296674</v>
      </c>
      <c r="E20" s="44">
        <v>2.9185130805891586E-2</v>
      </c>
      <c r="F20" s="44">
        <v>14.841399014813955</v>
      </c>
      <c r="G20" s="44">
        <v>0.11543524438210247</v>
      </c>
      <c r="H20" s="44">
        <v>1.7406712681795395</v>
      </c>
      <c r="I20" s="44">
        <v>16.890014379539377</v>
      </c>
      <c r="J20" s="44">
        <v>9.2831431204911379</v>
      </c>
      <c r="K20" s="44">
        <v>1.0022563807228284</v>
      </c>
      <c r="L20" s="12" t="s">
        <v>32</v>
      </c>
      <c r="M20" s="28">
        <f>M10/'ตาราง 4 หน้า 1'!$B9*100</f>
        <v>0.81705992947899575</v>
      </c>
      <c r="N20" s="28">
        <f>N10/'ตาราง 4 หน้า 1'!$B9*100</f>
        <v>1.2250210363707414</v>
      </c>
      <c r="O20" s="28">
        <f>O10/'ตาราง 4 หน้า 1'!$B9*100</f>
        <v>1.4654414857120479</v>
      </c>
      <c r="P20" s="28">
        <f>P10/'ตาราง 4 หน้า 1'!$B9*100</f>
        <v>4.009072174386624</v>
      </c>
      <c r="Q20" s="28">
        <f>Q10/'ตาราง 4 หน้า 1'!$B9*100</f>
        <v>4.7544231083111539</v>
      </c>
      <c r="R20" s="28">
        <f>R10/'ตาราง 4 หน้า 1'!$B9*100</f>
        <v>3.4959100809534309</v>
      </c>
      <c r="S20" s="28">
        <f>S10/'ตาราง 4 หน้า 1'!$B9*100</f>
        <v>0.95993994177397246</v>
      </c>
      <c r="T20" s="28">
        <f>T10/'ตาราง 4 หน้า 1'!$B9*100</f>
        <v>2.7526854552810858</v>
      </c>
      <c r="U20" s="28">
        <f>U10/'ตาราง 4 หน้า 1'!$B9*100</f>
        <v>1.2227004161497863</v>
      </c>
      <c r="V20" s="62" t="s">
        <v>70</v>
      </c>
      <c r="W20" s="28">
        <f>W10/'ตาราง 4 หน้า 1'!$B9*100</f>
        <v>0.15113954552447781</v>
      </c>
      <c r="X20" s="43">
        <f t="shared" si="0"/>
        <v>20.853393173942315</v>
      </c>
      <c r="Y20" s="4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</row>
    <row r="21" spans="1:36" s="8" customFormat="1" ht="23.25" customHeight="1" x14ac:dyDescent="0.3">
      <c r="A21" s="17" t="s">
        <v>37</v>
      </c>
      <c r="B21" s="45">
        <v>100</v>
      </c>
      <c r="C21" s="45">
        <v>57.90087971565967</v>
      </c>
      <c r="D21" s="45">
        <v>0.47145076995933077</v>
      </c>
      <c r="E21" s="45">
        <v>3.3308306283080333E-2</v>
      </c>
      <c r="F21" s="45">
        <v>7.3583942004360834</v>
      </c>
      <c r="G21" s="45">
        <v>0.21588057334274527</v>
      </c>
      <c r="H21" s="45">
        <v>4.4589839688771402</v>
      </c>
      <c r="I21" s="45">
        <v>12.251253514467738</v>
      </c>
      <c r="J21" s="45">
        <v>3.9471853087213784</v>
      </c>
      <c r="K21" s="45">
        <v>1.1198049671273116</v>
      </c>
      <c r="L21" s="17" t="s">
        <v>71</v>
      </c>
      <c r="M21" s="27">
        <f>M11/'ตาราง 4 หน้า 1'!$B10*100</f>
        <v>0.10970498130177724</v>
      </c>
      <c r="N21" s="27">
        <f>N11/'ตาราง 4 หน้า 1'!$B10*100</f>
        <v>0.29666391483499804</v>
      </c>
      <c r="O21" s="27">
        <f>O11/'ตาราง 4 หน้า 1'!$B10*100</f>
        <v>0.42770075082014836</v>
      </c>
      <c r="P21" s="27">
        <f>P11/'ตาราง 4 หน้า 1'!$B10*100</f>
        <v>5.103035345787446</v>
      </c>
      <c r="Q21" s="27">
        <f>Q11/'ตาราง 4 หน้า 1'!$B10*100</f>
        <v>3.4595330457537425</v>
      </c>
      <c r="R21" s="27">
        <f>R11/'ตาราง 4 หน้า 1'!$B10*100</f>
        <v>2.0135453118031235</v>
      </c>
      <c r="S21" s="27">
        <f>S11/'ตาราง 4 หน้า 1'!$B10*100</f>
        <v>0.76245324602371412</v>
      </c>
      <c r="T21" s="27">
        <f>T11/'ตาราง 4 หน้า 1'!$B10*100</f>
        <v>2.6592530081192511</v>
      </c>
      <c r="U21" s="27">
        <f>U11/'ตาราง 4 หน้า 1'!$B10*100</f>
        <v>0.27048784553919952</v>
      </c>
      <c r="V21" s="55" t="s">
        <v>35</v>
      </c>
      <c r="W21" s="55" t="s">
        <v>35</v>
      </c>
      <c r="X21" s="43">
        <f t="shared" si="0"/>
        <v>15.102377449983399</v>
      </c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</row>
    <row r="22" spans="1:36" ht="23.25" customHeight="1" x14ac:dyDescent="0.3">
      <c r="A22" s="1" t="s">
        <v>31</v>
      </c>
      <c r="B22" s="46">
        <v>100</v>
      </c>
      <c r="C22" s="46">
        <v>58.145194351078679</v>
      </c>
      <c r="D22" s="46">
        <v>0.71179490409396651</v>
      </c>
      <c r="E22" s="46">
        <v>5.0021060019086169E-2</v>
      </c>
      <c r="F22" s="46">
        <v>6.3670707903439956</v>
      </c>
      <c r="G22" s="46">
        <v>0.33544195954339406</v>
      </c>
      <c r="H22" s="46">
        <v>7.2165993439621294</v>
      </c>
      <c r="I22" s="46">
        <v>11.859475968240703</v>
      </c>
      <c r="J22" s="46">
        <v>2.4485294820584946</v>
      </c>
      <c r="K22" s="46">
        <v>1.8202014226338128</v>
      </c>
      <c r="L22" s="1" t="s">
        <v>31</v>
      </c>
      <c r="M22" s="28">
        <f>M12/'ตาราง 4 หน้า 1'!$B11*100</f>
        <v>3.7745176962246843E-2</v>
      </c>
      <c r="N22" s="28">
        <f>N12/'ตาราง 4 หน้า 1'!$B11*100</f>
        <v>0.30022431364706959</v>
      </c>
      <c r="O22" s="28">
        <f>O12/'ตาราง 4 หน้า 1'!$B11*100</f>
        <v>0.36834329682914546</v>
      </c>
      <c r="P22" s="28">
        <f>P12/'ตาราง 4 หน้า 1'!$B11*100</f>
        <v>5.824702325793746</v>
      </c>
      <c r="Q22" s="28">
        <f>Q12/'ตาราง 4 หน้า 1'!$B11*100</f>
        <v>2.1255675612005693</v>
      </c>
      <c r="R22" s="28">
        <f>R12/'ตาราง 4 หน้า 1'!$B11*100</f>
        <v>0.79510862556535367</v>
      </c>
      <c r="S22" s="28">
        <f>S12/'ตาราง 4 หน้า 1'!$B11*100</f>
        <v>0.70172950421684677</v>
      </c>
      <c r="T22" s="28">
        <f>T12/'ตาราง 4 หน้า 1'!$B11*100</f>
        <v>2.8361823362926755</v>
      </c>
      <c r="U22" s="62" t="s">
        <v>70</v>
      </c>
      <c r="V22" s="55" t="s">
        <v>35</v>
      </c>
      <c r="W22" s="55" t="s">
        <v>35</v>
      </c>
      <c r="X22" s="43">
        <f t="shared" si="0"/>
        <v>12.989603140507651</v>
      </c>
      <c r="Y22" s="4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</row>
    <row r="23" spans="1:36" ht="23.25" customHeight="1" x14ac:dyDescent="0.3">
      <c r="A23" s="1" t="s">
        <v>32</v>
      </c>
      <c r="B23" s="46">
        <v>100</v>
      </c>
      <c r="C23" s="46">
        <v>57.60124116957266</v>
      </c>
      <c r="D23" s="46">
        <v>0.1766818266697312</v>
      </c>
      <c r="E23" s="46">
        <v>1.281102734611206E-2</v>
      </c>
      <c r="F23" s="46">
        <v>8.5741981771097802</v>
      </c>
      <c r="G23" s="46">
        <v>6.9245068401057916E-2</v>
      </c>
      <c r="H23" s="46">
        <v>1.07691944277721</v>
      </c>
      <c r="I23" s="46">
        <v>12.731747260328181</v>
      </c>
      <c r="J23" s="46">
        <v>5.7852047634951589</v>
      </c>
      <c r="K23" s="46">
        <v>0.26080699816593678</v>
      </c>
      <c r="L23" s="1" t="s">
        <v>32</v>
      </c>
      <c r="M23" s="28">
        <f>M13/'ตาราง 4 หน้า 1'!$B12*100</f>
        <v>0.19791564409784124</v>
      </c>
      <c r="N23" s="28">
        <f>N13/'ตาราง 4 หน้า 1'!$B12*100</f>
        <v>0.29229921258846975</v>
      </c>
      <c r="O23" s="28">
        <f>O13/'ตาราง 4 หน้า 1'!$B12*100</f>
        <v>0.50046304369310068</v>
      </c>
      <c r="P23" s="28">
        <f>P13/'ตาราง 4 หน้า 1'!$B12*100</f>
        <v>4.2183925482052524</v>
      </c>
      <c r="Q23" s="28">
        <f>Q13/'ตาราง 4 หน้า 1'!$B12*100</f>
        <v>5.0947512153905272</v>
      </c>
      <c r="R23" s="28">
        <f>R13/'ตาราง 4 หน้า 1'!$B12*100</f>
        <v>3.5071445322922625</v>
      </c>
      <c r="S23" s="28">
        <f>S13/'ตาราง 4 หน้า 1'!$B12*100</f>
        <v>0.83689062869913711</v>
      </c>
      <c r="T23" s="28">
        <f>T13/'ตาราง 4 หน้า 1'!$B12*100</f>
        <v>2.4423672974160824</v>
      </c>
      <c r="U23" s="28">
        <f>U13/'ตาราง 4 หน้า 1'!$B12*100</f>
        <v>0.54163344961663162</v>
      </c>
      <c r="V23" s="55" t="s">
        <v>35</v>
      </c>
      <c r="W23" s="55" t="s">
        <v>35</v>
      </c>
      <c r="X23" s="43">
        <f t="shared" si="0"/>
        <v>17.631857571999308</v>
      </c>
      <c r="Y23" s="4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</row>
    <row r="24" spans="1:36" s="8" customFormat="1" ht="23.25" customHeight="1" x14ac:dyDescent="0.3">
      <c r="A24" s="18" t="s">
        <v>38</v>
      </c>
      <c r="B24" s="45">
        <v>100</v>
      </c>
      <c r="C24" s="45">
        <v>65.256167886189914</v>
      </c>
      <c r="D24" s="45">
        <v>0.77115578162826748</v>
      </c>
      <c r="E24" s="45">
        <v>1.9720915050458341E-2</v>
      </c>
      <c r="F24" s="45">
        <v>3.4348393765470719</v>
      </c>
      <c r="G24" s="45">
        <v>0.14569676032967929</v>
      </c>
      <c r="H24" s="45">
        <v>3.5842763104208037</v>
      </c>
      <c r="I24" s="45">
        <v>10.929127111497973</v>
      </c>
      <c r="J24" s="45">
        <v>2.475314854609254</v>
      </c>
      <c r="K24" s="45">
        <v>0.65946059897179232</v>
      </c>
      <c r="L24" s="18" t="s">
        <v>72</v>
      </c>
      <c r="M24" s="27">
        <f>M14/'ตาราง 4 หน้า 1'!$B13*100</f>
        <v>0.13297885490160044</v>
      </c>
      <c r="N24" s="27">
        <f>N14/'ตาราง 4 หน้า 1'!$B13*100</f>
        <v>0.1328419358197889</v>
      </c>
      <c r="O24" s="27">
        <f>O14/'ตาราง 4 หน้า 1'!$B13*100</f>
        <v>0.17393287359455414</v>
      </c>
      <c r="P24" s="27">
        <f>P14/'ตาราง 4 หน้า 1'!$B13*100</f>
        <v>7.7973363305427439</v>
      </c>
      <c r="Q24" s="27">
        <f>Q14/'ตาราง 4 หน้า 1'!$B13*100</f>
        <v>4.3115666730131199</v>
      </c>
      <c r="R24" s="27">
        <f>R14/'ตาราง 4 หน้า 1'!$B13*100</f>
        <v>2.2970812933974858</v>
      </c>
      <c r="S24" s="27">
        <f>S14/'ตาราง 4 หน้า 1'!$B13*100</f>
        <v>9.9819081717694491E-2</v>
      </c>
      <c r="T24" s="27">
        <f>T14/'ตาราง 4 หน้า 1'!$B13*100</f>
        <v>0.8740787405919157</v>
      </c>
      <c r="U24" s="27">
        <f>U14/'ตาราง 4 หน้า 1'!$B13*100</f>
        <v>0.19643577824413092</v>
      </c>
      <c r="V24" s="55" t="s">
        <v>35</v>
      </c>
      <c r="W24" s="55" t="s">
        <v>35</v>
      </c>
      <c r="X24" s="43">
        <f t="shared" si="0"/>
        <v>16.016071561823033</v>
      </c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</row>
    <row r="25" spans="1:36" ht="23.25" customHeight="1" x14ac:dyDescent="0.3">
      <c r="A25" s="1" t="s">
        <v>31</v>
      </c>
      <c r="B25" s="46">
        <v>100</v>
      </c>
      <c r="C25" s="46">
        <v>65.083085898838362</v>
      </c>
      <c r="D25" s="46">
        <v>0.7856619753699261</v>
      </c>
      <c r="E25" s="46">
        <v>3.5544769556517718E-2</v>
      </c>
      <c r="F25" s="46">
        <v>2.3526960401288193</v>
      </c>
      <c r="G25" s="46">
        <v>0.17741742735537722</v>
      </c>
      <c r="H25" s="46">
        <v>6.144342406442183</v>
      </c>
      <c r="I25" s="46">
        <v>10.91714698068632</v>
      </c>
      <c r="J25" s="46">
        <v>1.8161538720817285</v>
      </c>
      <c r="K25" s="46">
        <v>1.0476514406356385</v>
      </c>
      <c r="L25" s="1" t="s">
        <v>31</v>
      </c>
      <c r="M25" s="28" t="s">
        <v>73</v>
      </c>
      <c r="N25" s="28">
        <f>N15/'ตาราง 4 หน้า 1'!$B14*100</f>
        <v>0.12108781486148057</v>
      </c>
      <c r="O25" s="28">
        <f>O15/'ตาราง 4 หน้า 1'!$B14*100</f>
        <v>0.11011989309481188</v>
      </c>
      <c r="P25" s="28">
        <f>P15/'ตาราง 4 หน้า 1'!$B14*100</f>
        <v>8.7309197554972471</v>
      </c>
      <c r="Q25" s="28">
        <f>Q15/'ตาราง 4 หน้า 1'!$B14*100</f>
        <v>3.0183952167753647</v>
      </c>
      <c r="R25" s="28">
        <f>R15/'ตาราง 4 หน้า 1'!$B14*100</f>
        <v>0.30463580757600295</v>
      </c>
      <c r="S25" s="28">
        <f>S15/'ตาราง 4 หน้า 1'!$B14*100</f>
        <v>8.8362100239504859E-2</v>
      </c>
      <c r="T25" s="28">
        <f>T15/'ตาราง 4 หน้า 1'!$B14*100</f>
        <v>0.68833056746442567</v>
      </c>
      <c r="U25" s="62" t="s">
        <v>35</v>
      </c>
      <c r="V25" s="55" t="s">
        <v>35</v>
      </c>
      <c r="W25" s="55" t="s">
        <v>35</v>
      </c>
      <c r="X25" s="43">
        <f t="shared" si="0"/>
        <v>13.06185115550884</v>
      </c>
      <c r="Y25" s="4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</row>
    <row r="26" spans="1:36" ht="23.25" customHeight="1" x14ac:dyDescent="0.3">
      <c r="A26" s="29" t="s">
        <v>32</v>
      </c>
      <c r="B26" s="47">
        <v>100</v>
      </c>
      <c r="C26" s="47">
        <v>65.472257970892727</v>
      </c>
      <c r="D26" s="47">
        <v>0.75307703764239542</v>
      </c>
      <c r="E26" s="47">
        <v>0</v>
      </c>
      <c r="F26" s="47">
        <v>4.7834903516778109</v>
      </c>
      <c r="G26" s="46">
        <v>0.1057821193848598</v>
      </c>
      <c r="H26" s="47">
        <v>0.39372333965989337</v>
      </c>
      <c r="I26" s="47">
        <v>10.944057679896432</v>
      </c>
      <c r="J26" s="47">
        <v>3.2968124066768758</v>
      </c>
      <c r="K26" s="47">
        <v>0.17566705746222203</v>
      </c>
      <c r="L26" s="29" t="s">
        <v>32</v>
      </c>
      <c r="M26" s="30">
        <f>M16/'ตาราง 4 หน้า 1'!$B15*100</f>
        <v>0.30898138653143736</v>
      </c>
      <c r="N26" s="30">
        <f>N16/'ตาราง 4 หน้า 1'!$B15*100</f>
        <v>0.14839896551386902</v>
      </c>
      <c r="O26" s="30">
        <f>O16/'ตาราง 4 หน้า 1'!$B15*100</f>
        <v>0.25839176737753711</v>
      </c>
      <c r="P26" s="30">
        <f>P16/'ตาราง 4 หน้า 1'!$B15*100</f>
        <v>6.5616980673434018</v>
      </c>
      <c r="Q26" s="30">
        <f>Q16/'ตาราง 4 หน้า 1'!$B15*100</f>
        <v>6.0231280633172055</v>
      </c>
      <c r="R26" s="30">
        <f>R16/'ตาราง 4 หน้า 1'!$B15*100</f>
        <v>4.934158084930468</v>
      </c>
      <c r="S26" s="30">
        <f>S16/'ตาราง 4 หน้า 1'!$B15*100</f>
        <v>0.11498283417103426</v>
      </c>
      <c r="T26" s="30">
        <f>T16/'ตาราง 4 หน้า 1'!$B15*100</f>
        <v>1.1199234963830809</v>
      </c>
      <c r="U26" s="30">
        <f>U16/'ตาราง 4 หน้า 1'!$B15*100</f>
        <v>0.45642594208805337</v>
      </c>
      <c r="V26" s="65" t="s">
        <v>35</v>
      </c>
      <c r="W26" s="65" t="s">
        <v>35</v>
      </c>
      <c r="X26" s="43">
        <f t="shared" si="0"/>
        <v>19.926088607656087</v>
      </c>
      <c r="Y26" s="4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</row>
    <row r="27" spans="1:36" ht="50.25" customHeight="1" x14ac:dyDescent="0.3">
      <c r="B27" s="48"/>
      <c r="C27" s="49"/>
      <c r="D27" s="49"/>
      <c r="E27" s="48"/>
      <c r="F27" s="50"/>
      <c r="G27" s="51"/>
      <c r="H27" s="33"/>
      <c r="I27" s="33"/>
      <c r="J27" s="33"/>
      <c r="K27" s="33"/>
      <c r="M27" s="48"/>
      <c r="N27" s="49"/>
      <c r="O27" s="49"/>
      <c r="P27" s="49"/>
      <c r="Q27" s="52"/>
      <c r="R27" s="33"/>
      <c r="S27" s="33"/>
      <c r="T27" s="33"/>
      <c r="U27" s="33"/>
      <c r="V27" s="5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</row>
  </sheetData>
  <mergeCells count="2">
    <mergeCell ref="M7:U7"/>
    <mergeCell ref="M17:U17"/>
  </mergeCells>
  <pageMargins left="0.39370078740157483" right="0.31496062992125984" top="0.98425196850393704" bottom="0.31496062992125984" header="0.59055118110236227" footer="0.19685039370078741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2021-02-15T05:14:41Z</cp:lastPrinted>
  <dcterms:created xsi:type="dcterms:W3CDTF">2019-08-30T07:42:10Z</dcterms:created>
  <dcterms:modified xsi:type="dcterms:W3CDTF">2021-05-25T07:01:30Z</dcterms:modified>
</cp:coreProperties>
</file>